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DE6671D9-13D9-4E4B-A14C-F779441E08D5}" xr6:coauthVersionLast="47" xr6:coauthVersionMax="47" xr10:uidLastSave="{00000000-0000-0000-0000-000000000000}"/>
  <bookViews>
    <workbookView xWindow="13230" yWindow="-16425" windowWidth="29040" windowHeight="15840" tabRatio="860" activeTab="2" xr2:uid="{00000000-000D-0000-FFFF-FFFF00000000}"/>
  </bookViews>
  <sheets>
    <sheet name="演習の趣旨と利用方法" sheetId="11" r:id="rId1"/>
    <sheet name="A_EXCEL予算実務→" sheetId="15" r:id="rId2"/>
    <sheet name="A①_営業部_入力" sheetId="6" r:id="rId3"/>
    <sheet name="A①_購買部_入力" sheetId="25" r:id="rId4"/>
    <sheet name="A①_全社集計" sheetId="26" r:id="rId5"/>
  </sheets>
  <definedNames>
    <definedName name="_xlnm.Print_Area" localSheetId="2">A①_営業部_入力!$B$1:$T$81</definedName>
    <definedName name="_xlnm.Print_Area" localSheetId="3">A①_購買部_入力!$B$2:$T$89</definedName>
    <definedName name="_xlnm.Print_Area" localSheetId="4">A①_全社集計!$B$1:$T$77</definedName>
    <definedName name="_xlnm.Print_Area" localSheetId="0">演習の趣旨と利用方法!$B$1:$N$11</definedName>
    <definedName name="_xlnm.Print_Titles" localSheetId="2">A①_営業部_入力!$1:$3</definedName>
    <definedName name="_xlnm.Print_Titles" localSheetId="3">A①_購買部_入力!$1:$3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R29" i="26" l="1"/>
  <c r="Q29" i="26"/>
  <c r="P29" i="26"/>
  <c r="O29" i="26"/>
  <c r="N29" i="26"/>
  <c r="M29" i="26"/>
  <c r="R27" i="26"/>
  <c r="Q27" i="26"/>
  <c r="P27" i="26"/>
  <c r="O27" i="26"/>
  <c r="N27" i="26"/>
  <c r="M27" i="26"/>
  <c r="S29" i="26" l="1"/>
  <c r="S27" i="26"/>
  <c r="R57" i="25"/>
  <c r="Q57" i="25"/>
  <c r="P57" i="25"/>
  <c r="O57" i="25"/>
  <c r="N57" i="25"/>
  <c r="M57" i="25"/>
  <c r="R55" i="25"/>
  <c r="Q55" i="25"/>
  <c r="P55" i="25"/>
  <c r="O55" i="25"/>
  <c r="N55" i="25"/>
  <c r="M55" i="25"/>
  <c r="T33" i="25"/>
  <c r="S31" i="25"/>
  <c r="S37" i="25"/>
  <c r="S35" i="25"/>
  <c r="R29" i="25"/>
  <c r="R41" i="25" s="1"/>
  <c r="Q29" i="25"/>
  <c r="Q41" i="25" s="1"/>
  <c r="P29" i="25"/>
  <c r="P41" i="25" s="1"/>
  <c r="O29" i="25"/>
  <c r="O41" i="25" s="1"/>
  <c r="N29" i="25"/>
  <c r="N41" i="25" s="1"/>
  <c r="M29" i="25"/>
  <c r="R27" i="25"/>
  <c r="R39" i="25" s="1"/>
  <c r="Q27" i="25"/>
  <c r="Q39" i="25" s="1"/>
  <c r="P27" i="25"/>
  <c r="P39" i="25" s="1"/>
  <c r="O27" i="25"/>
  <c r="O39" i="25" s="1"/>
  <c r="N27" i="25"/>
  <c r="N39" i="25" s="1"/>
  <c r="M27" i="25"/>
  <c r="M39" i="25" s="1"/>
  <c r="R85" i="25"/>
  <c r="Q85" i="25"/>
  <c r="P85" i="25"/>
  <c r="O85" i="25"/>
  <c r="N85" i="25"/>
  <c r="M85" i="25"/>
  <c r="R83" i="25"/>
  <c r="Q83" i="25"/>
  <c r="P83" i="25"/>
  <c r="O83" i="25"/>
  <c r="N83" i="25"/>
  <c r="M83" i="25"/>
  <c r="S81" i="25"/>
  <c r="S79" i="25"/>
  <c r="S77" i="25"/>
  <c r="T77" i="25" s="1"/>
  <c r="S75" i="25"/>
  <c r="R73" i="6"/>
  <c r="Q73" i="6"/>
  <c r="P73" i="6"/>
  <c r="O73" i="6"/>
  <c r="N73" i="6"/>
  <c r="M73" i="6"/>
  <c r="R71" i="6"/>
  <c r="Q71" i="6"/>
  <c r="P71" i="6"/>
  <c r="O71" i="6"/>
  <c r="N71" i="6"/>
  <c r="M71" i="6"/>
  <c r="S69" i="6"/>
  <c r="S67" i="6"/>
  <c r="S65" i="6"/>
  <c r="S63" i="6"/>
  <c r="R49" i="6"/>
  <c r="R45" i="26" s="1"/>
  <c r="Q49" i="6"/>
  <c r="Q45" i="26" s="1"/>
  <c r="P49" i="6"/>
  <c r="P45" i="26" s="1"/>
  <c r="O49" i="6"/>
  <c r="O45" i="26" s="1"/>
  <c r="N49" i="6"/>
  <c r="N45" i="26" s="1"/>
  <c r="M49" i="6"/>
  <c r="M45" i="26" s="1"/>
  <c r="R47" i="6"/>
  <c r="R43" i="26" s="1"/>
  <c r="Q47" i="6"/>
  <c r="Q43" i="26" s="1"/>
  <c r="P47" i="6"/>
  <c r="P43" i="26" s="1"/>
  <c r="O47" i="6"/>
  <c r="O43" i="26" s="1"/>
  <c r="N47" i="6"/>
  <c r="N43" i="26" s="1"/>
  <c r="M47" i="6"/>
  <c r="M43" i="26" s="1"/>
  <c r="S45" i="26" l="1"/>
  <c r="T45" i="26" s="1"/>
  <c r="S43" i="26"/>
  <c r="T29" i="26"/>
  <c r="N53" i="6"/>
  <c r="O53" i="6"/>
  <c r="O51" i="6"/>
  <c r="P51" i="6"/>
  <c r="Q53" i="6"/>
  <c r="M51" i="6"/>
  <c r="N51" i="6"/>
  <c r="P53" i="6"/>
  <c r="R53" i="6"/>
  <c r="S83" i="25"/>
  <c r="S85" i="25"/>
  <c r="R51" i="6"/>
  <c r="M53" i="6"/>
  <c r="Q51" i="6"/>
  <c r="S73" i="6"/>
  <c r="T81" i="25"/>
  <c r="S39" i="25"/>
  <c r="M43" i="25"/>
  <c r="S29" i="25"/>
  <c r="M41" i="25"/>
  <c r="S41" i="25" s="1"/>
  <c r="T37" i="25"/>
  <c r="S27" i="25"/>
  <c r="S71" i="6"/>
  <c r="T73" i="6" s="1"/>
  <c r="T69" i="6"/>
  <c r="T65" i="6"/>
  <c r="S49" i="6"/>
  <c r="S47" i="6"/>
  <c r="T85" i="25" l="1"/>
  <c r="S51" i="6"/>
  <c r="T41" i="25"/>
  <c r="S53" i="6"/>
  <c r="M47" i="25"/>
  <c r="N31" i="25"/>
  <c r="T29" i="25"/>
  <c r="T49" i="6"/>
  <c r="T53" i="6" l="1"/>
  <c r="N43" i="25"/>
  <c r="M59" i="25"/>
  <c r="S55" i="25"/>
  <c r="M63" i="25" l="1"/>
  <c r="M35" i="26"/>
  <c r="O31" i="25"/>
  <c r="N47" i="25"/>
  <c r="N59" i="25" l="1"/>
  <c r="O43" i="25"/>
  <c r="S57" i="25"/>
  <c r="N63" i="25" l="1"/>
  <c r="N35" i="26"/>
  <c r="O47" i="25"/>
  <c r="P31" i="25"/>
  <c r="T57" i="25"/>
  <c r="O59" i="25" l="1"/>
  <c r="P43" i="25"/>
  <c r="O63" i="25" l="1"/>
  <c r="O35" i="26"/>
  <c r="Q31" i="25"/>
  <c r="P47" i="25"/>
  <c r="P59" i="25" l="1"/>
  <c r="Q43" i="25"/>
  <c r="P63" i="25" l="1"/>
  <c r="P35" i="26"/>
  <c r="R31" i="25"/>
  <c r="Q47" i="25"/>
  <c r="R43" i="25" l="1"/>
  <c r="Q59" i="25"/>
  <c r="Q63" i="25" l="1"/>
  <c r="Q35" i="26"/>
  <c r="M33" i="25"/>
  <c r="R47" i="25"/>
  <c r="S43" i="25"/>
  <c r="R59" i="25" l="1"/>
  <c r="R35" i="26" s="1"/>
  <c r="S35" i="26" s="1"/>
  <c r="S47" i="25"/>
  <c r="M45" i="25"/>
  <c r="S33" i="25"/>
  <c r="S59" i="25" l="1"/>
  <c r="R63" i="25"/>
  <c r="M49" i="25"/>
  <c r="N33" i="25"/>
  <c r="S63" i="25" l="1"/>
  <c r="N45" i="25"/>
  <c r="M61" i="25"/>
  <c r="M65" i="25" l="1"/>
  <c r="M37" i="26"/>
  <c r="O33" i="25"/>
  <c r="N49" i="25"/>
  <c r="N61" i="25" l="1"/>
  <c r="O45" i="25"/>
  <c r="N65" i="25" l="1"/>
  <c r="N37" i="26"/>
  <c r="P33" i="25"/>
  <c r="O49" i="25"/>
  <c r="P45" i="25" l="1"/>
  <c r="O61" i="25"/>
  <c r="O65" i="25" l="1"/>
  <c r="O37" i="26"/>
  <c r="Q33" i="25"/>
  <c r="P49" i="25"/>
  <c r="P61" i="25" l="1"/>
  <c r="Q45" i="25"/>
  <c r="P65" i="25" l="1"/>
  <c r="P37" i="26"/>
  <c r="R33" i="25"/>
  <c r="Q49" i="25"/>
  <c r="S29" i="6"/>
  <c r="S27" i="6"/>
  <c r="Q61" i="25" l="1"/>
  <c r="R45" i="25"/>
  <c r="T45" i="25" s="1"/>
  <c r="T29" i="6"/>
  <c r="Q65" i="25" l="1"/>
  <c r="Q37" i="26"/>
  <c r="S45" i="25"/>
  <c r="R49" i="25"/>
  <c r="S31" i="6"/>
  <c r="S33" i="6"/>
  <c r="R61" i="25" l="1"/>
  <c r="R37" i="26" s="1"/>
  <c r="S37" i="26" s="1"/>
  <c r="T37" i="26" s="1"/>
  <c r="S49" i="25"/>
  <c r="T49" i="25" s="1"/>
  <c r="T33" i="6"/>
  <c r="S61" i="25" l="1"/>
  <c r="T61" i="25" s="1"/>
  <c r="R65" i="25"/>
  <c r="S65" i="25" l="1"/>
  <c r="T65" i="25" s="1"/>
</calcChain>
</file>

<file path=xl/sharedStrings.xml><?xml version="1.0" encoding="utf-8"?>
<sst xmlns="http://schemas.openxmlformats.org/spreadsheetml/2006/main" count="1026" uniqueCount="154">
  <si>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</si>
  <si>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</si>
  <si>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</si>
  <si>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</si>
  <si>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</si>
  <si>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</si>
  <si>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</si>
  <si>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</si>
  <si>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</si>
  <si>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</si>
  <si>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</si>
  <si>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</si>
  <si>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</si>
  <si>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</si>
  <si>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</si>
  <si>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</si>
  <si>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</si>
  <si>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</si>
  <si>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</si>
  <si>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</si>
  <si>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</si>
  <si>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</si>
  <si>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</si>
  <si>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</si>
  <si>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売上高</t>
    <rPh sb="0" eb="3">
      <t>ウリアゲダカ</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</si>
  <si>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</si>
  <si>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</si>
  <si>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</si>
  <si>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</si>
  <si>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</si>
  <si>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</si>
  <si>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</si>
  <si>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</si>
  <si>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</si>
  <si>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</si>
  <si>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</si>
  <si>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</si>
  <si>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</si>
  <si>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</si>
  <si>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</si>
  <si>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</si>
  <si>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</si>
  <si>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</si>
  <si>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</si>
  <si>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</si>
  <si>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⑤</t>
    <phoneticPr fontId="1"/>
  </si>
  <si>
    <t>⑥</t>
    <phoneticPr fontId="1"/>
  </si>
  <si>
    <t>⑧</t>
    <phoneticPr fontId="1"/>
  </si>
  <si>
    <t>⑬</t>
    <phoneticPr fontId="1"/>
  </si>
  <si>
    <t>⑮</t>
    <phoneticPr fontId="1"/>
  </si>
  <si>
    <t>⑯</t>
    <phoneticPr fontId="1"/>
  </si>
  <si>
    <t>EXCEL_予算実務</t>
    <rPh sb="6" eb="8">
      <t>ヨサン</t>
    </rPh>
    <rPh sb="8" eb="10">
      <t>ジツム</t>
    </rPh>
    <phoneticPr fontId="1"/>
  </si>
  <si>
    <t>入力画面</t>
    <rPh sb="0" eb="1">
      <t>イ</t>
    </rPh>
    <rPh sb="1" eb="2">
      <t>リョク</t>
    </rPh>
    <rPh sb="2" eb="4">
      <t>ガメン</t>
    </rPh>
    <phoneticPr fontId="1"/>
  </si>
  <si>
    <t>全社</t>
    <rPh sb="0" eb="2">
      <t>ゼンシャ</t>
    </rPh>
    <phoneticPr fontId="1"/>
  </si>
  <si>
    <t>全社</t>
    <rPh sb="0" eb="2">
      <t>ゼンシャ</t>
    </rPh>
    <phoneticPr fontId="1"/>
  </si>
  <si>
    <t>営業部</t>
    <rPh sb="0" eb="3">
      <t>エイギョウブ</t>
    </rPh>
    <phoneticPr fontId="1"/>
  </si>
  <si>
    <t>【組織図】⇒会計システムの部門マスタも同様になる。</t>
    <rPh sb="1" eb="4">
      <t>ソシキズ</t>
    </rPh>
    <rPh sb="6" eb="8">
      <t>カイケイ</t>
    </rPh>
    <rPh sb="13" eb="15">
      <t>ブモン</t>
    </rPh>
    <rPh sb="19" eb="21">
      <t>ドウヨウ</t>
    </rPh>
    <phoneticPr fontId="1"/>
  </si>
  <si>
    <t>購買部</t>
    <rPh sb="0" eb="3">
      <t>コウバイブ</t>
    </rPh>
    <phoneticPr fontId="1"/>
  </si>
  <si>
    <t>EXCEL</t>
    <phoneticPr fontId="1"/>
  </si>
  <si>
    <t>営業部(入力)</t>
    <rPh sb="0" eb="3">
      <t>エイギョウブ</t>
    </rPh>
    <rPh sb="4" eb="6">
      <t>ニュウリョク</t>
    </rPh>
    <phoneticPr fontId="1"/>
  </si>
  <si>
    <t>購買部（入力）</t>
    <rPh sb="0" eb="3">
      <t>コウバイブ</t>
    </rPh>
    <rPh sb="4" eb="6">
      <t>ニュウリョク</t>
    </rPh>
    <phoneticPr fontId="1"/>
  </si>
  <si>
    <t>【入力画面】＜営業部＞月次部門別損益計画…【1】(ＫPIによる売上計画式の入力画面にした場合)</t>
    <rPh sb="1" eb="3">
      <t>ニュウリョク</t>
    </rPh>
    <rPh sb="3" eb="5">
      <t>ガメン</t>
    </rPh>
    <rPh sb="7" eb="10">
      <t>エイギョウブ</t>
    </rPh>
    <rPh sb="11" eb="13">
      <t>ゲツジ</t>
    </rPh>
    <rPh sb="13" eb="16">
      <t>ブモンベツ</t>
    </rPh>
    <rPh sb="16" eb="18">
      <t>ソンエキ</t>
    </rPh>
    <rPh sb="18" eb="20">
      <t>ケイカク</t>
    </rPh>
    <rPh sb="31" eb="36">
      <t>ウリアゲケイカクシキ</t>
    </rPh>
    <rPh sb="37" eb="39">
      <t>ニュウリョク</t>
    </rPh>
    <rPh sb="39" eb="41">
      <t>ガメン</t>
    </rPh>
    <rPh sb="44" eb="46">
      <t>バアイ</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</si>
  <si>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</si>
  <si>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人件費</t>
    <rPh sb="0" eb="3">
      <t>ジンケンヒ</t>
    </rPh>
    <phoneticPr fontId="1"/>
  </si>
  <si>
    <t>入力</t>
    <rPh sb="0" eb="2">
      <t>ニュウリョク</t>
    </rPh>
    <phoneticPr fontId="1"/>
  </si>
  <si>
    <t>％</t>
    <phoneticPr fontId="1"/>
  </si>
  <si>
    <t>予定販促費率</t>
    <rPh sb="0" eb="2">
      <t>ヨテイ</t>
    </rPh>
    <rPh sb="2" eb="4">
      <t>ハンソク</t>
    </rPh>
    <rPh sb="4" eb="5">
      <t>ヒ</t>
    </rPh>
    <rPh sb="5" eb="6">
      <t>リツ</t>
    </rPh>
    <phoneticPr fontId="1"/>
  </si>
  <si>
    <t>販促費</t>
    <rPh sb="0" eb="3">
      <t>ハンソクヒ</t>
    </rPh>
    <phoneticPr fontId="1"/>
  </si>
  <si>
    <t>⑦</t>
    <phoneticPr fontId="1"/>
  </si>
  <si>
    <t>変動費</t>
    <rPh sb="0" eb="3">
      <t>ヘンドウヒ</t>
    </rPh>
    <phoneticPr fontId="1"/>
  </si>
  <si>
    <t>⑨</t>
    <phoneticPr fontId="1"/>
  </si>
  <si>
    <t>限界利益</t>
    <rPh sb="0" eb="4">
      <t>ゲンカイリエキ</t>
    </rPh>
    <phoneticPr fontId="1"/>
  </si>
  <si>
    <t>③－⑧＝⑨</t>
    <phoneticPr fontId="1"/>
  </si>
  <si>
    <t>限界利益率</t>
    <rPh sb="0" eb="2">
      <t>ゲンカイ</t>
    </rPh>
    <rPh sb="2" eb="4">
      <t>リエキ</t>
    </rPh>
    <rPh sb="4" eb="5">
      <t>リツ</t>
    </rPh>
    <phoneticPr fontId="1"/>
  </si>
  <si>
    <t>⑨÷③×100=⑩</t>
    <phoneticPr fontId="1"/>
  </si>
  <si>
    <t>⑩</t>
    <phoneticPr fontId="1"/>
  </si>
  <si>
    <t>⑪</t>
    <phoneticPr fontId="1"/>
  </si>
  <si>
    <t>⑫</t>
    <phoneticPr fontId="1"/>
  </si>
  <si>
    <t>固定販管費</t>
    <rPh sb="0" eb="2">
      <t>コテイ</t>
    </rPh>
    <rPh sb="2" eb="5">
      <t>ハンカンヒ</t>
    </rPh>
    <phoneticPr fontId="1"/>
  </si>
  <si>
    <t>固定費</t>
    <rPh sb="0" eb="3">
      <t>コテイヒ</t>
    </rPh>
    <phoneticPr fontId="1"/>
  </si>
  <si>
    <t>⑪＋⑫＝⑬</t>
    <phoneticPr fontId="1"/>
  </si>
  <si>
    <t>－</t>
    <phoneticPr fontId="1"/>
  </si>
  <si>
    <t>月初商品たな卸数量</t>
    <rPh sb="0" eb="1">
      <t>ツキ</t>
    </rPh>
    <rPh sb="1" eb="2">
      <t>ショ</t>
    </rPh>
    <rPh sb="2" eb="4">
      <t>ショウヒン</t>
    </rPh>
    <rPh sb="6" eb="7">
      <t>オロシ</t>
    </rPh>
    <rPh sb="7" eb="9">
      <t>スウリョウ</t>
    </rPh>
    <phoneticPr fontId="1"/>
  </si>
  <si>
    <t>月初仕入数量</t>
    <rPh sb="0" eb="1">
      <t>ツキ</t>
    </rPh>
    <rPh sb="1" eb="2">
      <t>ショ</t>
    </rPh>
    <rPh sb="2" eb="4">
      <t>シイレ</t>
    </rPh>
    <rPh sb="4" eb="6">
      <t>スウリョウ</t>
    </rPh>
    <phoneticPr fontId="1"/>
  </si>
  <si>
    <t>②＝⑤</t>
    <phoneticPr fontId="1"/>
  </si>
  <si>
    <t>月末商品たな卸数量</t>
    <rPh sb="0" eb="1">
      <t>ツキ</t>
    </rPh>
    <rPh sb="1" eb="2">
      <t>マツ</t>
    </rPh>
    <rPh sb="2" eb="4">
      <t>ショウヒン</t>
    </rPh>
    <rPh sb="6" eb="7">
      <t>オロシ</t>
    </rPh>
    <rPh sb="7" eb="9">
      <t>スウリョウ</t>
    </rPh>
    <phoneticPr fontId="1"/>
  </si>
  <si>
    <t>月次たな卸増減数量</t>
    <rPh sb="0" eb="1">
      <t>ツキ</t>
    </rPh>
    <rPh sb="1" eb="2">
      <t>ジ</t>
    </rPh>
    <rPh sb="4" eb="5">
      <t>オロシ</t>
    </rPh>
    <rPh sb="5" eb="7">
      <t>ゾウゲン</t>
    </rPh>
    <rPh sb="7" eb="9">
      <t>スウリョウ</t>
    </rPh>
    <phoneticPr fontId="1"/>
  </si>
  <si>
    <t>⑥－③＝⑦</t>
    <phoneticPr fontId="1"/>
  </si>
  <si>
    <t>商品平均仕入単価</t>
    <rPh sb="0" eb="2">
      <t>ショウヒン</t>
    </rPh>
    <rPh sb="2" eb="4">
      <t>ヘイキン</t>
    </rPh>
    <rPh sb="4" eb="6">
      <t>シイレ</t>
    </rPh>
    <rPh sb="6" eb="8">
      <t>タンカ</t>
    </rPh>
    <phoneticPr fontId="1"/>
  </si>
  <si>
    <t>④×⑧＝⑨</t>
    <phoneticPr fontId="1"/>
  </si>
  <si>
    <t>⑦×⑧＝⑩</t>
    <phoneticPr fontId="1"/>
  </si>
  <si>
    <t>⑨－⑩＝⑪</t>
    <phoneticPr fontId="1"/>
  </si>
  <si>
    <t>⑫</t>
    <phoneticPr fontId="1"/>
  </si>
  <si>
    <t>PL_商品仕入高</t>
    <rPh sb="3" eb="5">
      <t>ショウヒン</t>
    </rPh>
    <rPh sb="5" eb="8">
      <t>シイレダカ</t>
    </rPh>
    <phoneticPr fontId="1"/>
  </si>
  <si>
    <t>PL_商品たな卸高増減</t>
    <rPh sb="3" eb="5">
      <t>ショウヒン</t>
    </rPh>
    <rPh sb="7" eb="8">
      <t>オロシ</t>
    </rPh>
    <rPh sb="8" eb="9">
      <t>ダカ</t>
    </rPh>
    <rPh sb="9" eb="11">
      <t>ゾウゲン</t>
    </rPh>
    <phoneticPr fontId="1"/>
  </si>
  <si>
    <t>PL_商品売上原価</t>
    <rPh sb="3" eb="5">
      <t>ショウヒン</t>
    </rPh>
    <rPh sb="5" eb="7">
      <t>ウリアゲ</t>
    </rPh>
    <rPh sb="7" eb="9">
      <t>ゲンカ</t>
    </rPh>
    <phoneticPr fontId="1"/>
  </si>
  <si>
    <t>PL_人件費</t>
    <rPh sb="3" eb="6">
      <t>ジンケンヒ</t>
    </rPh>
    <phoneticPr fontId="1"/>
  </si>
  <si>
    <t>PL_固定管理費</t>
    <rPh sb="3" eb="5">
      <t>コテイ</t>
    </rPh>
    <rPh sb="5" eb="7">
      <t>カンリ</t>
    </rPh>
    <rPh sb="7" eb="8">
      <t>ヒ</t>
    </rPh>
    <phoneticPr fontId="1"/>
  </si>
  <si>
    <t>PL_固定費</t>
    <rPh sb="3" eb="6">
      <t>コテイヒ</t>
    </rPh>
    <phoneticPr fontId="1"/>
  </si>
  <si>
    <t>③×⑥÷100=⑦</t>
    <phoneticPr fontId="1"/>
  </si>
  <si>
    <t>⑭</t>
    <phoneticPr fontId="1"/>
  </si>
  <si>
    <t>⑨－⑬＝⑭</t>
    <phoneticPr fontId="1"/>
  </si>
  <si>
    <t>⑭÷③×100=⑮</t>
    <phoneticPr fontId="1"/>
  </si>
  <si>
    <t>入力
購買部の出荷数量と一致
購買部の②販売数量へ転記</t>
    <rPh sb="0" eb="1">
      <t>ニュウ</t>
    </rPh>
    <rPh sb="1" eb="2">
      <t>チカラ</t>
    </rPh>
    <rPh sb="3" eb="6">
      <t>コウバイブ</t>
    </rPh>
    <rPh sb="7" eb="11">
      <t>シュッカスウリョウ</t>
    </rPh>
    <rPh sb="12" eb="14">
      <t>イッチ</t>
    </rPh>
    <rPh sb="15" eb="18">
      <t>コウバイブ</t>
    </rPh>
    <rPh sb="20" eb="24">
      <t>ハンバイスウリョウ</t>
    </rPh>
    <rPh sb="25" eb="27">
      <t>テンキ</t>
    </rPh>
    <phoneticPr fontId="1"/>
  </si>
  <si>
    <t>【入力画面】＜購買部＞月次部門別損益計画…【２】(営業部の月次販売数量＝購買部の月次出荷数量)</t>
    <rPh sb="1" eb="3">
      <t>ニュウリョク</t>
    </rPh>
    <rPh sb="3" eb="5">
      <t>ガメン</t>
    </rPh>
    <rPh sb="7" eb="9">
      <t>コウバイ</t>
    </rPh>
    <rPh sb="9" eb="10">
      <t>ブ</t>
    </rPh>
    <rPh sb="11" eb="13">
      <t>ゲツジ</t>
    </rPh>
    <rPh sb="13" eb="16">
      <t>ブモンベツ</t>
    </rPh>
    <rPh sb="16" eb="18">
      <t>ソンエキ</t>
    </rPh>
    <rPh sb="18" eb="20">
      <t>ケイカク</t>
    </rPh>
    <rPh sb="25" eb="28">
      <t>エイギョウブ</t>
    </rPh>
    <rPh sb="29" eb="31">
      <t>ゲツジ</t>
    </rPh>
    <rPh sb="31" eb="35">
      <t>ハンバイスウリョウ</t>
    </rPh>
    <rPh sb="36" eb="39">
      <t>コウバイブ</t>
    </rPh>
    <rPh sb="40" eb="42">
      <t>ゲツジ</t>
    </rPh>
    <rPh sb="42" eb="44">
      <t>シュッカ</t>
    </rPh>
    <rPh sb="44" eb="46">
      <t>スウリョウ</t>
    </rPh>
    <phoneticPr fontId="1"/>
  </si>
  <si>
    <t>営業部の②販売数量の転記</t>
    <rPh sb="0" eb="3">
      <t>エイギョウブ</t>
    </rPh>
    <rPh sb="5" eb="9">
      <t>ハンバイスウリョウ</t>
    </rPh>
    <rPh sb="10" eb="12">
      <t>テンキ</t>
    </rPh>
    <phoneticPr fontId="1"/>
  </si>
  <si>
    <t>月次出荷数量</t>
    <rPh sb="0" eb="1">
      <t>ツキ</t>
    </rPh>
    <rPh sb="1" eb="2">
      <t>ジ</t>
    </rPh>
    <rPh sb="2" eb="4">
      <t>シュッカ</t>
    </rPh>
    <rPh sb="4" eb="6">
      <t>スウリョウ</t>
    </rPh>
    <phoneticPr fontId="1"/>
  </si>
  <si>
    <t>③＋④－⑤＝⑥</t>
    <phoneticPr fontId="1"/>
  </si>
  <si>
    <t>期首のみ入力
前月末数量繰越⑥自動転記</t>
    <rPh sb="0" eb="2">
      <t>キシュ</t>
    </rPh>
    <rPh sb="4" eb="6">
      <t>ニュウリョク</t>
    </rPh>
    <rPh sb="7" eb="8">
      <t>マエ</t>
    </rPh>
    <rPh sb="8" eb="9">
      <t>ツキ</t>
    </rPh>
    <rPh sb="9" eb="10">
      <t>マツ</t>
    </rPh>
    <rPh sb="10" eb="12">
      <t>スウリョウ</t>
    </rPh>
    <rPh sb="12" eb="14">
      <t>クリコシ</t>
    </rPh>
    <rPh sb="15" eb="17">
      <t>ジドウ</t>
    </rPh>
    <rPh sb="17" eb="19">
      <t>テンキ</t>
    </rPh>
    <phoneticPr fontId="1"/>
  </si>
  <si>
    <t>第9-1問</t>
    <rPh sb="0" eb="1">
      <t>ダイ</t>
    </rPh>
    <rPh sb="4" eb="5">
      <t>モン</t>
    </rPh>
    <phoneticPr fontId="1"/>
  </si>
  <si>
    <t>社内取引_購買部のプロフィットセンター化</t>
    <rPh sb="0" eb="2">
      <t>シャナイ</t>
    </rPh>
    <rPh sb="2" eb="4">
      <t>トリヒキ</t>
    </rPh>
    <rPh sb="5" eb="8">
      <t>コウバイブ</t>
    </rPh>
    <rPh sb="19" eb="20">
      <t>カ</t>
    </rPh>
    <phoneticPr fontId="1"/>
  </si>
  <si>
    <t>【ポイント】
　コストセンターである購買部をプロフィットセンター化する場合、購買部は営業部に対して「社内売上高」を計上し、営業部は「社内仕入高」を計上する。全社では「社内売上高」と「社内仕入高」を相殺して表示する。</t>
    <rPh sb="18" eb="21">
      <t>コウバイブ</t>
    </rPh>
    <rPh sb="32" eb="33">
      <t>カ</t>
    </rPh>
    <rPh sb="35" eb="37">
      <t>バアイ</t>
    </rPh>
    <rPh sb="38" eb="41">
      <t>コウバイブ</t>
    </rPh>
    <rPh sb="42" eb="45">
      <t>エイギョウブ</t>
    </rPh>
    <rPh sb="46" eb="47">
      <t>タイ</t>
    </rPh>
    <rPh sb="50" eb="52">
      <t>シャナイ</t>
    </rPh>
    <rPh sb="52" eb="55">
      <t>ウリアゲダカ</t>
    </rPh>
    <rPh sb="57" eb="59">
      <t>ケイジョウ</t>
    </rPh>
    <rPh sb="61" eb="64">
      <t>エイギョウブ</t>
    </rPh>
    <rPh sb="66" eb="68">
      <t>シャナイ</t>
    </rPh>
    <rPh sb="68" eb="70">
      <t>シイレ</t>
    </rPh>
    <rPh sb="70" eb="71">
      <t>ダカ</t>
    </rPh>
    <rPh sb="73" eb="75">
      <t>ケイジョウ</t>
    </rPh>
    <rPh sb="78" eb="80">
      <t>ゼンシャ</t>
    </rPh>
    <rPh sb="83" eb="85">
      <t>シャナイ</t>
    </rPh>
    <rPh sb="85" eb="88">
      <t>ウリアゲダカ</t>
    </rPh>
    <rPh sb="91" eb="93">
      <t>シャナイ</t>
    </rPh>
    <rPh sb="93" eb="95">
      <t>シイレ</t>
    </rPh>
    <rPh sb="95" eb="96">
      <t>ダカ</t>
    </rPh>
    <rPh sb="98" eb="100">
      <t>ソウサイ</t>
    </rPh>
    <rPh sb="102" eb="104">
      <t>ヒョウジ</t>
    </rPh>
    <phoneticPr fontId="1"/>
  </si>
  <si>
    <r>
      <t>「部門費用」で業績評価するコストセンター（ＣＣ）→</t>
    </r>
    <r>
      <rPr>
        <b/>
        <sz val="14"/>
        <color rgb="FFFF0000"/>
        <rFont val="メイリオ"/>
        <family val="3"/>
        <charset val="128"/>
      </rPr>
      <t>プロフィットセンター（PC）に変える</t>
    </r>
    <rPh sb="1" eb="3">
      <t>ブモン</t>
    </rPh>
    <rPh sb="3" eb="5">
      <t>ヒヨウ</t>
    </rPh>
    <rPh sb="7" eb="11">
      <t>ギョウセキヒョウカ</t>
    </rPh>
    <rPh sb="40" eb="41">
      <t>カ</t>
    </rPh>
    <phoneticPr fontId="1"/>
  </si>
  <si>
    <t>全社(集計)</t>
    <rPh sb="0" eb="2">
      <t>ゼンシャ</t>
    </rPh>
    <rPh sb="3" eb="5">
      <t>シュウケイ</t>
    </rPh>
    <phoneticPr fontId="1"/>
  </si>
  <si>
    <t>【問題】３月決算で単一製品を販売している。組織図は営業部及び購買部から構成されている。（便宜上、管理部省略）営業部は売上高に予定社内取引原価率を乗じて計算した額を購買部からの「社内仕入高」とする。購買部は、営業部の「社内仕入高」と同額を営業部に対する「社内売上高」に計上し、営業部の月次販売数量を月次在庫数量とし、仕入兼在庫計画の月次払出原価が購買部の売上原価となる。購買部は社内売上高から売上原価及び販管費を控除して部門利益を計算する。営業部も購買部もプロフィットセンターとなる。　購買部がプロフィットセンター化した場合の営業部の月次予算入力＆出力画面と購買部の月次入力＆出力画面及び各部門月次予算PL並びに全社月次予算PLを完成させなさい。</t>
    <rPh sb="1" eb="3">
      <t>モンダイ</t>
    </rPh>
    <rPh sb="5" eb="6">
      <t>ツキ</t>
    </rPh>
    <rPh sb="6" eb="8">
      <t>ケッサン</t>
    </rPh>
    <rPh sb="9" eb="11">
      <t>タンイツ</t>
    </rPh>
    <rPh sb="11" eb="13">
      <t>セイヒン</t>
    </rPh>
    <rPh sb="14" eb="16">
      <t>ハンバイ</t>
    </rPh>
    <rPh sb="21" eb="24">
      <t>ソシキズ</t>
    </rPh>
    <rPh sb="25" eb="28">
      <t>エイギョウブ</t>
    </rPh>
    <rPh sb="28" eb="29">
      <t>オヨ</t>
    </rPh>
    <rPh sb="30" eb="33">
      <t>コウバイブ</t>
    </rPh>
    <rPh sb="35" eb="37">
      <t>コウセイ</t>
    </rPh>
    <rPh sb="44" eb="47">
      <t>ベンギジョウ</t>
    </rPh>
    <rPh sb="48" eb="51">
      <t>カンリブ</t>
    </rPh>
    <rPh sb="51" eb="53">
      <t>ショウリャク</t>
    </rPh>
    <rPh sb="54" eb="57">
      <t>エイギョウブ</t>
    </rPh>
    <rPh sb="58" eb="61">
      <t>ウリアゲダカ</t>
    </rPh>
    <rPh sb="62" eb="64">
      <t>ヨテイ</t>
    </rPh>
    <rPh sb="64" eb="66">
      <t>シャナイ</t>
    </rPh>
    <rPh sb="66" eb="68">
      <t>トリヒキ</t>
    </rPh>
    <rPh sb="68" eb="71">
      <t>ゲンカリツ</t>
    </rPh>
    <rPh sb="72" eb="73">
      <t>ジョウ</t>
    </rPh>
    <rPh sb="75" eb="77">
      <t>ケイサン</t>
    </rPh>
    <rPh sb="79" eb="80">
      <t>ガク</t>
    </rPh>
    <rPh sb="81" eb="84">
      <t>コウバイブ</t>
    </rPh>
    <rPh sb="88" eb="90">
      <t>シャナイ</t>
    </rPh>
    <rPh sb="90" eb="93">
      <t>シイレダカ</t>
    </rPh>
    <rPh sb="98" eb="101">
      <t>コウバイブ</t>
    </rPh>
    <rPh sb="103" eb="106">
      <t>エイギョウブ</t>
    </rPh>
    <rPh sb="108" eb="110">
      <t>シャナイ</t>
    </rPh>
    <rPh sb="110" eb="113">
      <t>シイレダカ</t>
    </rPh>
    <rPh sb="115" eb="117">
      <t>ドウガク</t>
    </rPh>
    <rPh sb="118" eb="121">
      <t>エイギョウブ</t>
    </rPh>
    <rPh sb="122" eb="123">
      <t>タイ</t>
    </rPh>
    <rPh sb="126" eb="128">
      <t>シャナイ</t>
    </rPh>
    <rPh sb="128" eb="131">
      <t>ウリアゲダカ</t>
    </rPh>
    <rPh sb="133" eb="135">
      <t>ケイジョウ</t>
    </rPh>
    <rPh sb="137" eb="140">
      <t>エイギョウブ</t>
    </rPh>
    <rPh sb="141" eb="143">
      <t>ゲツジ</t>
    </rPh>
    <rPh sb="143" eb="145">
      <t>ハンバイ</t>
    </rPh>
    <rPh sb="145" eb="147">
      <t>スウリョウ</t>
    </rPh>
    <rPh sb="148" eb="150">
      <t>ゲツジ</t>
    </rPh>
    <rPh sb="150" eb="152">
      <t>ザイコ</t>
    </rPh>
    <rPh sb="152" eb="154">
      <t>スウリョウ</t>
    </rPh>
    <rPh sb="157" eb="159">
      <t>シイレ</t>
    </rPh>
    <rPh sb="159" eb="160">
      <t>ケン</t>
    </rPh>
    <rPh sb="160" eb="162">
      <t>ザイコ</t>
    </rPh>
    <rPh sb="162" eb="164">
      <t>ケイカク</t>
    </rPh>
    <rPh sb="165" eb="167">
      <t>ゲツジ</t>
    </rPh>
    <rPh sb="167" eb="169">
      <t>ハライダシ</t>
    </rPh>
    <rPh sb="169" eb="171">
      <t>ゲンカ</t>
    </rPh>
    <rPh sb="172" eb="175">
      <t>コウバイブ</t>
    </rPh>
    <rPh sb="176" eb="178">
      <t>ウリアゲ</t>
    </rPh>
    <rPh sb="178" eb="180">
      <t>ゲンカ</t>
    </rPh>
    <rPh sb="184" eb="187">
      <t>コウバイブ</t>
    </rPh>
    <rPh sb="188" eb="190">
      <t>シャナイ</t>
    </rPh>
    <rPh sb="190" eb="193">
      <t>ウリアゲダカ</t>
    </rPh>
    <rPh sb="195" eb="199">
      <t>ウリアゲゲンカ</t>
    </rPh>
    <rPh sb="199" eb="200">
      <t>オヨ</t>
    </rPh>
    <rPh sb="201" eb="204">
      <t>ハンカンヒ</t>
    </rPh>
    <rPh sb="205" eb="207">
      <t>コウジョ</t>
    </rPh>
    <rPh sb="209" eb="211">
      <t>ブモン</t>
    </rPh>
    <rPh sb="211" eb="213">
      <t>リエキ</t>
    </rPh>
    <rPh sb="214" eb="216">
      <t>ケイサン</t>
    </rPh>
    <rPh sb="219" eb="221">
      <t>エイギョウ</t>
    </rPh>
    <rPh sb="221" eb="222">
      <t>ブ</t>
    </rPh>
    <rPh sb="223" eb="226">
      <t>コウバイブ</t>
    </rPh>
    <rPh sb="242" eb="245">
      <t>コウバイブ</t>
    </rPh>
    <rPh sb="256" eb="257">
      <t>カ</t>
    </rPh>
    <rPh sb="259" eb="261">
      <t>バアイ</t>
    </rPh>
    <rPh sb="262" eb="264">
      <t>エイギョウ</t>
    </rPh>
    <rPh sb="264" eb="265">
      <t>ブ</t>
    </rPh>
    <rPh sb="266" eb="268">
      <t>ゲツジ</t>
    </rPh>
    <rPh sb="268" eb="270">
      <t>ヨサン</t>
    </rPh>
    <rPh sb="278" eb="281">
      <t>コウバイブ</t>
    </rPh>
    <rPh sb="282" eb="284">
      <t>ゲツジ</t>
    </rPh>
    <rPh sb="287" eb="289">
      <t>シュツリョク</t>
    </rPh>
    <rPh sb="289" eb="291">
      <t>ガメン</t>
    </rPh>
    <rPh sb="291" eb="292">
      <t>オヨ</t>
    </rPh>
    <rPh sb="293" eb="296">
      <t>カクブモン</t>
    </rPh>
    <rPh sb="296" eb="298">
      <t>ゲツジ</t>
    </rPh>
    <rPh sb="298" eb="300">
      <t>ヨサン</t>
    </rPh>
    <rPh sb="302" eb="303">
      <t>ナラ</t>
    </rPh>
    <rPh sb="305" eb="307">
      <t>ゼンシャ</t>
    </rPh>
    <rPh sb="307" eb="309">
      <t>ゲツジ</t>
    </rPh>
    <rPh sb="309" eb="311">
      <t>ヨサン</t>
    </rPh>
    <rPh sb="314" eb="316">
      <t>カンセイ</t>
    </rPh>
    <phoneticPr fontId="1"/>
  </si>
  <si>
    <t>予定社内取引原価率</t>
    <rPh sb="0" eb="2">
      <t>ヨテイ</t>
    </rPh>
    <rPh sb="2" eb="6">
      <t>シャナイトリヒキ</t>
    </rPh>
    <rPh sb="6" eb="9">
      <t>ゲンカリツ</t>
    </rPh>
    <phoneticPr fontId="1"/>
  </si>
  <si>
    <t>社内仕入高</t>
    <rPh sb="0" eb="2">
      <t>シャナイ</t>
    </rPh>
    <rPh sb="2" eb="4">
      <t>シイレ</t>
    </rPh>
    <rPh sb="4" eb="5">
      <t>ダカ</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</si>
  <si>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本稿は、「卸売業」で購買部をプロフィットセンター化した場合の部門別の月次予算PLと全社予算PLを考察します。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コウバイブ</t>
    </rPh>
    <rPh sb="131" eb="132">
      <t>カ</t>
    </rPh>
    <rPh sb="134" eb="136">
      <t>バアイ</t>
    </rPh>
    <rPh sb="137" eb="140">
      <t>ブモンベツ</t>
    </rPh>
    <rPh sb="141" eb="143">
      <t>ゲツジ</t>
    </rPh>
    <rPh sb="143" eb="145">
      <t>ヨサン</t>
    </rPh>
    <rPh sb="148" eb="150">
      <t>ゼンシャ</t>
    </rPh>
    <rPh sb="150" eb="152">
      <t>ヨサン</t>
    </rPh>
    <rPh sb="155" eb="157">
      <t>コウサツ</t>
    </rPh>
    <phoneticPr fontId="1"/>
  </si>
  <si>
    <t>社内売上高</t>
    <rPh sb="0" eb="2">
      <t>シャナイ</t>
    </rPh>
    <rPh sb="2" eb="5">
      <t>ウリアゲダカ</t>
    </rPh>
    <phoneticPr fontId="1"/>
  </si>
  <si>
    <t>営業部の⑤社内仕入高
を転記</t>
    <rPh sb="0" eb="3">
      <t>エイギョウブ</t>
    </rPh>
    <rPh sb="5" eb="7">
      <t>シャナイ</t>
    </rPh>
    <rPh sb="7" eb="9">
      <t>シイレ</t>
    </rPh>
    <rPh sb="9" eb="10">
      <t>ダカ</t>
    </rPh>
    <rPh sb="12" eb="14">
      <t>テンキ</t>
    </rPh>
    <phoneticPr fontId="1"/>
  </si>
  <si>
    <t>部門利益</t>
    <rPh sb="0" eb="2">
      <t>ブモン</t>
    </rPh>
    <rPh sb="2" eb="4">
      <t>リエキ</t>
    </rPh>
    <phoneticPr fontId="1"/>
  </si>
  <si>
    <t>部門利益率</t>
    <rPh sb="0" eb="2">
      <t>ブモン</t>
    </rPh>
    <rPh sb="2" eb="4">
      <t>リエキ</t>
    </rPh>
    <rPh sb="4" eb="5">
      <t>リツ</t>
    </rPh>
    <phoneticPr fontId="1"/>
  </si>
  <si>
    <t>⑭</t>
    <phoneticPr fontId="1"/>
  </si>
  <si>
    <t>⑰</t>
    <phoneticPr fontId="1"/>
  </si>
  <si>
    <t>⑱</t>
    <phoneticPr fontId="1"/>
  </si>
  <si>
    <t>⑭＋⑮＝⑯</t>
    <phoneticPr fontId="1"/>
  </si>
  <si>
    <t>①－⑪＝⑫</t>
    <phoneticPr fontId="1"/>
  </si>
  <si>
    <t>⑫÷①×100=⑬</t>
    <phoneticPr fontId="1"/>
  </si>
  <si>
    <t>⑬－⑯＝⑰</t>
    <phoneticPr fontId="1"/>
  </si>
  <si>
    <t>⑰÷①×100=⑱</t>
    <phoneticPr fontId="1"/>
  </si>
  <si>
    <t>営業部_入力＆出力画面</t>
    <rPh sb="0" eb="3">
      <t>エイギョウブ</t>
    </rPh>
    <rPh sb="4" eb="6">
      <t>ニュウリョク</t>
    </rPh>
    <rPh sb="7" eb="9">
      <t>シュツリョク</t>
    </rPh>
    <rPh sb="9" eb="11">
      <t>ガメン</t>
    </rPh>
    <phoneticPr fontId="1"/>
  </si>
  <si>
    <t>購買部_入力＆出力画面</t>
    <rPh sb="0" eb="2">
      <t>コウバイ</t>
    </rPh>
    <rPh sb="2" eb="3">
      <t>ブ</t>
    </rPh>
    <rPh sb="4" eb="6">
      <t>ニュウリョク</t>
    </rPh>
    <rPh sb="7" eb="9">
      <t>シュツリョク</t>
    </rPh>
    <rPh sb="9" eb="11">
      <t>ガメン</t>
    </rPh>
    <phoneticPr fontId="1"/>
  </si>
  <si>
    <t>全社集計＆出力画面</t>
    <rPh sb="0" eb="2">
      <t>ゼンシャ</t>
    </rPh>
    <rPh sb="2" eb="4">
      <t>シュウケイ</t>
    </rPh>
    <rPh sb="5" eb="7">
      <t>シュツリョク</t>
    </rPh>
    <rPh sb="7" eb="9">
      <t>ガメン</t>
    </rPh>
    <phoneticPr fontId="1"/>
  </si>
  <si>
    <t>営業部の③売上高を転記</t>
    <rPh sb="0" eb="3">
      <t>エイギョウブ</t>
    </rPh>
    <rPh sb="5" eb="8">
      <t>ウリアゲダカ</t>
    </rPh>
    <rPh sb="9" eb="11">
      <t>テンキ</t>
    </rPh>
    <phoneticPr fontId="1"/>
  </si>
  <si>
    <t>購買部⑨自動転記</t>
    <rPh sb="0" eb="3">
      <t>コウバイブ</t>
    </rPh>
    <rPh sb="4" eb="6">
      <t>ジドウ</t>
    </rPh>
    <rPh sb="6" eb="8">
      <t>テンキ</t>
    </rPh>
    <phoneticPr fontId="1"/>
  </si>
  <si>
    <t>購買部⑩自動転記</t>
    <rPh sb="0" eb="3">
      <t>コウバイブ</t>
    </rPh>
    <rPh sb="4" eb="6">
      <t>ジドウ</t>
    </rPh>
    <rPh sb="6" eb="8">
      <t>テンキ</t>
    </rPh>
    <phoneticPr fontId="1"/>
  </si>
  <si>
    <t>購買部⑪自動転記</t>
    <rPh sb="0" eb="3">
      <t>コウバイブ</t>
    </rPh>
    <rPh sb="4" eb="6">
      <t>ジドウ</t>
    </rPh>
    <rPh sb="6" eb="8">
      <t>テンキ</t>
    </rPh>
    <phoneticPr fontId="1"/>
  </si>
  <si>
    <t>集計_営業部＋購買部</t>
    <rPh sb="0" eb="2">
      <t>シュウケイ</t>
    </rPh>
    <rPh sb="3" eb="6">
      <t>エイギョウブ</t>
    </rPh>
    <rPh sb="7" eb="10">
      <t>コウバイブ</t>
    </rPh>
    <phoneticPr fontId="1"/>
  </si>
  <si>
    <t>PL_販促費</t>
    <rPh sb="3" eb="6">
      <t>ハンソクヒ</t>
    </rPh>
    <phoneticPr fontId="1"/>
  </si>
  <si>
    <t>PL_変動費</t>
    <rPh sb="3" eb="5">
      <t>ヘンドウ</t>
    </rPh>
    <rPh sb="5" eb="6">
      <t>ヒ</t>
    </rPh>
    <phoneticPr fontId="1"/>
  </si>
  <si>
    <t>⑤＋⑥＝⑦</t>
    <phoneticPr fontId="1"/>
  </si>
  <si>
    <t>①－⑦＝⑧</t>
    <phoneticPr fontId="1"/>
  </si>
  <si>
    <t>⑧</t>
    <phoneticPr fontId="1"/>
  </si>
  <si>
    <t>⑨</t>
    <phoneticPr fontId="1"/>
  </si>
  <si>
    <t>⑧÷①×100=⑨</t>
    <phoneticPr fontId="1"/>
  </si>
  <si>
    <t>⑪</t>
    <phoneticPr fontId="1"/>
  </si>
  <si>
    <t>⑫</t>
    <phoneticPr fontId="1"/>
  </si>
  <si>
    <t>⑩＋⑪＝⑫</t>
    <phoneticPr fontId="1"/>
  </si>
  <si>
    <t>⑧－⑫＝⑬</t>
    <phoneticPr fontId="1"/>
  </si>
  <si>
    <t>⑬÷①×100=⑫</t>
    <phoneticPr fontId="1"/>
  </si>
  <si>
    <t>問題</t>
    <rPh sb="0" eb="2">
      <t>モンダイ</t>
    </rPh>
    <phoneticPr fontId="1"/>
  </si>
  <si>
    <t>③×④÷100＝⑤
購買部の①社内売上高へ
転記</t>
    <rPh sb="10" eb="13">
      <t>コウバイブ</t>
    </rPh>
    <rPh sb="15" eb="17">
      <t>シャナイ</t>
    </rPh>
    <rPh sb="17" eb="20">
      <t>ウリアゲダカ</t>
    </rPh>
    <rPh sb="22" eb="24">
      <t>テンキ</t>
    </rPh>
    <phoneticPr fontId="1"/>
  </si>
  <si>
    <t>⑥＋⑦＝⑧</t>
    <phoneticPr fontId="1"/>
  </si>
  <si>
    <t>営業部⑦自動転記</t>
    <rPh sb="0" eb="3">
      <t>エイギョウブ</t>
    </rPh>
    <rPh sb="4" eb="8">
      <t>ジドウテンキ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</si>
</sst>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quot;No.&quot;#"/>
    <numFmt numFmtId="178" formatCode="#,##0.0;&quot;△ &quot;#,##0.0"/>
  </numFmts>
  <fonts count="22"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s>
  <fills count="11">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140">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176" fontId="8" fillId="10" borderId="1" xfId="0" applyNumberFormat="1" applyFont="1" applyFill="1" applyBorder="1">
      <alignment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8" fontId="8" fillId="0" borderId="1" xfId="0" applyNumberFormat="1" applyFont="1" applyBorder="1">
      <alignment vertical="center"/>
    </xf>
    <xf numFmtId="0" fontId="7" fillId="0" borderId="2" xfId="0" applyFont="1" applyBorder="1" applyAlignment="1">
      <alignment horizontal="center"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wrapText="1"/>
    </xf>
    <xf numFmtId="0" fontId="3" fillId="2" borderId="25"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8" fillId="0" borderId="18" xfId="0" applyFont="1" applyBorder="1" applyAlignment="1">
      <alignment horizontal="left" vertical="top" wrapText="1"/>
    </xf>
    <xf numFmtId="0" fontId="8" fillId="0" borderId="17" xfId="0" applyFont="1" applyBorder="1" applyAlignment="1">
      <alignment horizontal="left" vertical="top" wrapText="1"/>
    </xf>
    <xf numFmtId="0" fontId="8"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8" fillId="0" borderId="25" xfId="0" applyFont="1" applyBorder="1" applyAlignment="1">
      <alignment horizontal="center" vertical="center"/>
    </xf>
    <xf numFmtId="0" fontId="8" fillId="0" borderId="24" xfId="0" applyFont="1" applyBorder="1" applyAlignment="1">
      <alignment horizontal="center" vertical="center"/>
    </xf>
    <xf numFmtId="0" fontId="8" fillId="0" borderId="26"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1" xfId="0" applyFont="1" applyFill="1" applyBorder="1" applyAlignment="1">
      <alignment horizontal="center" vertical="center"/>
    </xf>
    <xf numFmtId="0" fontId="3" fillId="0" borderId="3" xfId="0" applyFont="1" applyBorder="1" applyAlignment="1">
      <alignment horizontal="center" vertical="center" wrapText="1"/>
    </xf>
    <xf numFmtId="0" fontId="3" fillId="2" borderId="6" xfId="0" applyFont="1" applyFill="1" applyBorder="1" applyAlignment="1">
      <alignment horizontal="center" vertical="center"/>
    </xf>
    <xf numFmtId="0" fontId="3" fillId="2" borderId="12" xfId="0" applyFont="1" applyFill="1" applyBorder="1" applyAlignment="1">
      <alignment horizontal="center" vertical="center" wrapText="1"/>
    </xf>
    <xf numFmtId="0" fontId="7"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176" fontId="8" fillId="0" borderId="32" xfId="0" applyNumberFormat="1" applyFont="1" applyBorder="1">
      <alignment vertical="center"/>
    </xf>
    <xf numFmtId="0" fontId="3" fillId="0" borderId="12" xfId="0" applyFont="1" applyBorder="1" applyAlignment="1">
      <alignment horizontal="center" vertical="center" wrapText="1"/>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31" xfId="0" applyFont="1" applyFill="1" applyBorder="1" applyAlignment="1">
      <alignment horizontal="center" vertical="center"/>
    </xf>
    <xf numFmtId="176" fontId="8" fillId="2" borderId="32" xfId="0" applyNumberFormat="1" applyFont="1" applyFill="1" applyBorder="1">
      <alignment vertical="center"/>
    </xf>
    <xf numFmtId="178" fontId="8" fillId="0" borderId="32" xfId="0" applyNumberFormat="1" applyFont="1" applyBorder="1">
      <alignment vertical="center"/>
    </xf>
    <xf numFmtId="0" fontId="7" fillId="0" borderId="33" xfId="0" applyFont="1" applyBorder="1" applyAlignment="1">
      <alignment horizontal="center" vertical="center"/>
    </xf>
    <xf numFmtId="0" fontId="7" fillId="0" borderId="34" xfId="0" applyFont="1" applyBorder="1" applyAlignment="1">
      <alignment horizontal="center" vertical="center"/>
    </xf>
    <xf numFmtId="0" fontId="7" fillId="0" borderId="26" xfId="0" applyFont="1" applyBorder="1">
      <alignment vertical="center"/>
    </xf>
    <xf numFmtId="176" fontId="8" fillId="10" borderId="32" xfId="0" applyNumberFormat="1" applyFont="1" applyFill="1" applyBorder="1">
      <alignment vertical="center"/>
    </xf>
    <xf numFmtId="0" fontId="8" fillId="0" borderId="29" xfId="0" applyFont="1" applyBorder="1" applyAlignment="1">
      <alignment horizontal="center" vertical="center"/>
    </xf>
    <xf numFmtId="0" fontId="8" fillId="0" borderId="30" xfId="0" applyFont="1" applyBorder="1" applyAlignment="1">
      <alignment horizontal="center" vertical="center"/>
    </xf>
    <xf numFmtId="0" fontId="8" fillId="0" borderId="31"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election activeCell="B1" sqref="B1"/>
    </sheetView>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3"/>
      <c r="C1" s="54" t="s">
        <v>30</v>
      </c>
      <c r="D1" s="54"/>
      <c r="E1" s="54"/>
      <c r="F1" s="54"/>
      <c r="G1" s="54"/>
      <c r="H1" s="54"/>
      <c r="I1" s="54"/>
      <c r="J1" s="54"/>
      <c r="K1" s="54"/>
      <c r="L1" s="54"/>
      <c r="M1" s="54"/>
      <c r="N1" s="13"/>
    </row>
    <row r="2" spans="2:16" ht="31.5" x14ac:dyDescent="0.55000000000000004">
      <c r="B2" s="13"/>
      <c r="C2" s="53" t="s">
        <v>28</v>
      </c>
      <c r="D2" s="53"/>
      <c r="E2" s="53"/>
      <c r="F2" s="53"/>
      <c r="G2" s="53"/>
      <c r="H2" s="53"/>
      <c r="I2" s="53"/>
      <c r="J2" s="53"/>
      <c r="K2" s="53"/>
      <c r="L2" s="53"/>
      <c r="M2" s="53"/>
      <c r="N2" s="13"/>
    </row>
    <row r="3" spans="2:16" x14ac:dyDescent="0.55000000000000004">
      <c r="B3" s="23"/>
      <c r="C3" s="24"/>
      <c r="D3" s="24"/>
      <c r="E3" s="24"/>
      <c r="F3" s="24"/>
      <c r="G3" s="24"/>
      <c r="H3" s="24"/>
      <c r="I3" s="24"/>
      <c r="J3" s="24"/>
      <c r="K3" s="24"/>
      <c r="L3" s="24"/>
      <c r="M3" s="24"/>
      <c r="N3" s="25"/>
    </row>
    <row r="4" spans="2:16" ht="80.5" customHeight="1" x14ac:dyDescent="0.6">
      <c r="B4" s="26"/>
      <c r="C4" s="55" t="s">
        <v>31</v>
      </c>
      <c r="D4" s="56"/>
      <c r="E4" s="56"/>
      <c r="F4" s="56"/>
      <c r="G4" s="56"/>
      <c r="H4" s="56"/>
      <c r="I4" s="56"/>
      <c r="J4" s="56"/>
      <c r="K4" s="56"/>
      <c r="L4" s="56"/>
      <c r="M4" s="56"/>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32</v>
      </c>
      <c r="D6" s="21"/>
      <c r="E6" s="21"/>
      <c r="F6" s="21"/>
      <c r="G6" s="21"/>
      <c r="H6" s="21"/>
      <c r="I6" s="21"/>
      <c r="J6" s="21"/>
      <c r="K6" s="21"/>
      <c r="L6" s="21"/>
      <c r="M6" s="21"/>
      <c r="N6" s="22"/>
    </row>
    <row r="7" spans="2:16" ht="251" customHeight="1" x14ac:dyDescent="0.55000000000000004">
      <c r="B7" s="14"/>
      <c r="C7" s="57" t="s">
        <v>35</v>
      </c>
      <c r="D7" s="58"/>
      <c r="E7" s="58"/>
      <c r="F7" s="58"/>
      <c r="G7" s="58"/>
      <c r="H7" s="58"/>
      <c r="I7" s="58"/>
      <c r="J7" s="58"/>
      <c r="K7" s="58"/>
      <c r="L7" s="58"/>
      <c r="M7" s="58"/>
      <c r="N7" s="16"/>
    </row>
    <row r="8" spans="2:16" ht="331" customHeight="1" x14ac:dyDescent="0.55000000000000004">
      <c r="B8" s="14"/>
      <c r="C8" s="57" t="s">
        <v>36</v>
      </c>
      <c r="D8" s="57"/>
      <c r="E8" s="57"/>
      <c r="F8" s="57"/>
      <c r="G8" s="57"/>
      <c r="H8" s="57"/>
      <c r="I8" s="57"/>
      <c r="J8" s="57"/>
      <c r="K8" s="57"/>
      <c r="L8" s="57"/>
      <c r="M8" s="57"/>
      <c r="N8" s="16"/>
    </row>
    <row r="9" spans="2:16" ht="22.5" x14ac:dyDescent="0.55000000000000004">
      <c r="B9" s="19"/>
      <c r="C9" s="20" t="s">
        <v>29</v>
      </c>
      <c r="D9" s="21"/>
      <c r="E9" s="21"/>
      <c r="F9" s="21"/>
      <c r="G9" s="21"/>
      <c r="H9" s="21"/>
      <c r="I9" s="21"/>
      <c r="J9" s="21"/>
      <c r="K9" s="21"/>
      <c r="L9" s="21"/>
      <c r="M9" s="21"/>
      <c r="N9" s="22"/>
    </row>
    <row r="10" spans="2:16" ht="409.6" customHeight="1" x14ac:dyDescent="0.55000000000000004">
      <c r="B10" s="14"/>
      <c r="C10" s="57" t="s">
        <v>37</v>
      </c>
      <c r="D10" s="58"/>
      <c r="E10" s="58"/>
      <c r="F10" s="58"/>
      <c r="G10" s="58"/>
      <c r="H10" s="58"/>
      <c r="I10" s="58"/>
      <c r="J10" s="58"/>
      <c r="K10" s="58"/>
      <c r="L10" s="58"/>
      <c r="M10" s="58"/>
      <c r="N10" s="16"/>
    </row>
    <row r="11" spans="2:16" ht="139.75" customHeight="1" x14ac:dyDescent="0.55000000000000004">
      <c r="B11" s="17"/>
      <c r="C11" s="51" t="s">
        <v>38</v>
      </c>
      <c r="D11" s="52"/>
      <c r="E11" s="52"/>
      <c r="F11" s="52"/>
      <c r="G11" s="52"/>
      <c r="H11" s="52"/>
      <c r="I11" s="52"/>
      <c r="J11" s="52"/>
      <c r="K11" s="52"/>
      <c r="L11" s="52"/>
      <c r="M11" s="52"/>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82"/>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82" t="s">
        <v>27</v>
      </c>
      <c r="C2" s="82"/>
      <c r="D2" s="82"/>
      <c r="E2" s="82"/>
      <c r="F2" s="82"/>
      <c r="G2" s="82"/>
      <c r="H2" s="82"/>
      <c r="I2" s="82"/>
      <c r="J2" s="83" t="s">
        <v>109</v>
      </c>
      <c r="K2" s="83"/>
      <c r="L2" s="83"/>
      <c r="M2" s="40" t="s">
        <v>110</v>
      </c>
      <c r="N2" s="40"/>
      <c r="O2" s="40"/>
      <c r="P2" s="40"/>
      <c r="Q2" s="40"/>
      <c r="R2" s="40"/>
      <c r="S2" s="40"/>
      <c r="T2" s="7"/>
    </row>
    <row r="3" spans="2:20" ht="31.5" x14ac:dyDescent="1.05">
      <c r="B3" s="8"/>
      <c r="C3" s="30" t="s">
        <v>34</v>
      </c>
      <c r="D3" s="8"/>
      <c r="E3" s="8"/>
      <c r="F3" s="8"/>
      <c r="G3" s="30" t="s">
        <v>52</v>
      </c>
      <c r="H3" s="8"/>
      <c r="I3" s="8"/>
      <c r="J3" s="41" t="s">
        <v>130</v>
      </c>
      <c r="K3" s="9"/>
      <c r="L3" s="9"/>
      <c r="M3" s="9"/>
      <c r="N3" s="9"/>
      <c r="O3" s="9"/>
      <c r="P3" s="9"/>
      <c r="Q3" s="9"/>
      <c r="R3" s="9"/>
      <c r="S3" s="9"/>
      <c r="T3" s="10"/>
    </row>
    <row r="4" spans="2:20" ht="22.5" x14ac:dyDescent="0.55000000000000004">
      <c r="B4" s="84" t="s">
        <v>0</v>
      </c>
      <c r="C4" s="85"/>
      <c r="D4" s="85"/>
      <c r="E4" s="85"/>
      <c r="F4" s="85"/>
      <c r="G4" s="85"/>
      <c r="H4" s="85"/>
      <c r="I4" s="85"/>
      <c r="J4" s="85"/>
      <c r="K4" s="85"/>
      <c r="L4" s="85"/>
      <c r="M4" s="85"/>
      <c r="N4" s="85"/>
      <c r="O4" s="85"/>
      <c r="P4" s="85"/>
      <c r="Q4" s="85"/>
      <c r="R4" s="85"/>
      <c r="S4" s="85"/>
      <c r="T4" s="86"/>
    </row>
    <row r="5" spans="2:20" ht="67.75" customHeight="1" x14ac:dyDescent="0.55000000000000004">
      <c r="B5" s="87" t="s">
        <v>117</v>
      </c>
      <c r="C5" s="88"/>
      <c r="D5" s="88"/>
      <c r="E5" s="88"/>
      <c r="F5" s="88"/>
      <c r="G5" s="88"/>
      <c r="H5" s="88"/>
      <c r="I5" s="88"/>
      <c r="J5" s="88"/>
      <c r="K5" s="88"/>
      <c r="L5" s="88"/>
      <c r="M5" s="88"/>
      <c r="N5" s="88"/>
      <c r="O5" s="88"/>
      <c r="P5" s="88"/>
      <c r="Q5" s="88"/>
      <c r="R5" s="88"/>
      <c r="S5" s="88"/>
      <c r="T5" s="89"/>
    </row>
    <row r="6" spans="2:20" ht="6" customHeight="1" x14ac:dyDescent="0.55000000000000004"/>
    <row r="7" spans="2:20" ht="28.5" x14ac:dyDescent="0.95">
      <c r="B7" s="12">
        <v>1</v>
      </c>
      <c r="C7" s="78" t="s">
        <v>51</v>
      </c>
      <c r="D7" s="79"/>
      <c r="E7" s="80"/>
      <c r="F7" s="11">
        <v>2</v>
      </c>
      <c r="G7" s="81" t="s">
        <v>150</v>
      </c>
      <c r="H7" s="81"/>
      <c r="I7" s="81"/>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93" t="s">
        <v>111</v>
      </c>
      <c r="C9" s="94"/>
      <c r="D9" s="94"/>
      <c r="E9" s="94"/>
      <c r="F9" s="94"/>
      <c r="G9" s="94"/>
      <c r="H9" s="94"/>
      <c r="I9" s="94"/>
      <c r="J9" s="94"/>
      <c r="K9" s="94"/>
      <c r="L9" s="94"/>
      <c r="M9" s="94"/>
      <c r="N9" s="94"/>
      <c r="O9" s="94"/>
      <c r="P9" s="94"/>
      <c r="Q9" s="94"/>
      <c r="R9" s="94"/>
      <c r="S9" s="94"/>
      <c r="T9" s="95"/>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3.25" customHeight="1" x14ac:dyDescent="0.55000000000000004">
      <c r="B11" s="87" t="s">
        <v>114</v>
      </c>
      <c r="C11" s="88"/>
      <c r="D11" s="88"/>
      <c r="E11" s="88"/>
      <c r="F11" s="88"/>
      <c r="G11" s="88"/>
      <c r="H11" s="88"/>
      <c r="I11" s="88"/>
      <c r="J11" s="88"/>
      <c r="K11" s="88"/>
      <c r="L11" s="88"/>
      <c r="M11" s="88"/>
      <c r="N11" s="88"/>
      <c r="O11" s="88"/>
      <c r="P11" s="88"/>
      <c r="Q11" s="88"/>
      <c r="R11" s="88"/>
      <c r="S11" s="88"/>
      <c r="T11" s="89"/>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56</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54</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02" t="s">
        <v>55</v>
      </c>
      <c r="E15" s="103"/>
      <c r="F15" s="47"/>
      <c r="G15" s="47" t="s">
        <v>62</v>
      </c>
      <c r="H15" s="47"/>
      <c r="I15" s="47"/>
      <c r="J15" s="47"/>
      <c r="K15" s="47"/>
      <c r="L15" s="47"/>
      <c r="M15" s="47"/>
      <c r="N15" s="47"/>
      <c r="O15" s="47"/>
      <c r="P15" s="47"/>
      <c r="Q15" s="47"/>
      <c r="R15" s="47"/>
      <c r="S15" s="47"/>
      <c r="T15" s="48"/>
    </row>
    <row r="16" spans="2:20" ht="19.75" customHeight="1" thickBot="1" x14ac:dyDescent="0.6">
      <c r="B16" s="46"/>
      <c r="C16" s="47"/>
      <c r="D16" s="104" t="s">
        <v>57</v>
      </c>
      <c r="E16" s="105"/>
      <c r="F16" s="47"/>
      <c r="G16" s="47" t="s">
        <v>112</v>
      </c>
      <c r="H16" s="47"/>
      <c r="I16" s="47"/>
      <c r="J16" s="47"/>
      <c r="K16" s="47"/>
      <c r="L16" s="47"/>
      <c r="M16" s="47"/>
      <c r="N16" s="47"/>
      <c r="O16" s="47"/>
      <c r="P16" s="47"/>
      <c r="Q16" s="47"/>
      <c r="R16" s="47"/>
      <c r="S16" s="47"/>
      <c r="T16" s="48"/>
    </row>
    <row r="17" spans="2:21" ht="19.75" customHeight="1" thickBot="1" x14ac:dyDescent="0.6">
      <c r="B17" s="46"/>
      <c r="C17" s="47"/>
      <c r="D17" s="47"/>
      <c r="E17" s="47"/>
      <c r="F17" s="47"/>
      <c r="G17" s="47"/>
      <c r="H17" s="47"/>
      <c r="I17" s="47"/>
      <c r="J17" s="47"/>
      <c r="K17" s="47"/>
      <c r="L17" s="47"/>
      <c r="M17" s="47"/>
      <c r="N17" s="47"/>
      <c r="O17" s="47"/>
      <c r="P17" s="47"/>
      <c r="Q17" s="47"/>
      <c r="R17" s="47"/>
      <c r="S17" s="47"/>
      <c r="T17" s="48"/>
    </row>
    <row r="18" spans="2:21" ht="19.75" customHeight="1" thickBot="1" x14ac:dyDescent="0.6">
      <c r="B18" s="107" t="s">
        <v>58</v>
      </c>
      <c r="C18" s="109"/>
      <c r="D18" s="47"/>
      <c r="E18" s="47"/>
      <c r="F18" s="47"/>
      <c r="G18" s="47"/>
      <c r="H18" s="47"/>
      <c r="I18" s="47"/>
      <c r="J18" s="47"/>
      <c r="K18" s="47"/>
      <c r="L18" s="47"/>
      <c r="M18" s="47"/>
      <c r="N18" s="47"/>
      <c r="O18" s="47"/>
      <c r="P18" s="47"/>
      <c r="Q18" s="47"/>
      <c r="R18" s="47"/>
      <c r="S18" s="47"/>
      <c r="T18" s="48"/>
    </row>
    <row r="19" spans="2:21" ht="19.75" customHeight="1" thickBot="1" x14ac:dyDescent="0.6">
      <c r="B19" s="102" t="s">
        <v>59</v>
      </c>
      <c r="C19" s="103"/>
      <c r="D19" s="104" t="s">
        <v>60</v>
      </c>
      <c r="E19" s="106"/>
      <c r="F19" s="106"/>
      <c r="G19" s="105"/>
      <c r="H19" s="107" t="s">
        <v>113</v>
      </c>
      <c r="I19" s="108"/>
      <c r="J19" s="108"/>
      <c r="K19" s="109"/>
      <c r="L19" s="47"/>
      <c r="M19" s="47"/>
      <c r="N19" s="47"/>
      <c r="O19" s="47"/>
      <c r="P19" s="47"/>
      <c r="Q19" s="47"/>
      <c r="R19" s="47"/>
      <c r="S19" s="47"/>
      <c r="T19" s="48"/>
    </row>
    <row r="20" spans="2:21" ht="19.75" customHeight="1" thickBot="1" x14ac:dyDescent="0.6">
      <c r="B20" s="46"/>
      <c r="C20" s="47"/>
      <c r="D20" s="47"/>
      <c r="E20" s="47"/>
      <c r="F20" s="47"/>
      <c r="G20" s="47"/>
      <c r="H20" s="47"/>
      <c r="I20" s="47"/>
      <c r="J20" s="47"/>
      <c r="K20" s="47"/>
      <c r="L20" s="47"/>
      <c r="M20" s="47"/>
      <c r="N20" s="47"/>
      <c r="O20" s="47"/>
      <c r="P20" s="47"/>
      <c r="Q20" s="47"/>
      <c r="R20" s="47"/>
      <c r="S20" s="47"/>
      <c r="T20" s="48"/>
    </row>
    <row r="21" spans="2:21" ht="29" thickBot="1" x14ac:dyDescent="0.6">
      <c r="B21" s="96" t="s">
        <v>61</v>
      </c>
      <c r="C21" s="97"/>
      <c r="D21" s="97"/>
      <c r="E21" s="97"/>
      <c r="F21" s="97"/>
      <c r="G21" s="97"/>
      <c r="H21" s="97"/>
      <c r="I21" s="97"/>
      <c r="J21" s="97"/>
      <c r="K21" s="97"/>
      <c r="L21" s="97"/>
      <c r="M21" s="97"/>
      <c r="N21" s="97"/>
      <c r="O21" s="97"/>
      <c r="P21" s="97"/>
      <c r="Q21" s="97"/>
      <c r="R21" s="97"/>
      <c r="S21" s="97"/>
      <c r="T21" s="98"/>
    </row>
    <row r="22" spans="2:21" ht="22.5" x14ac:dyDescent="0.55000000000000004">
      <c r="B22" s="38" t="s">
        <v>1</v>
      </c>
      <c r="C22" s="99" t="s">
        <v>2</v>
      </c>
      <c r="D22" s="100"/>
      <c r="E22" s="101"/>
      <c r="F22" s="99" t="s">
        <v>12</v>
      </c>
      <c r="G22" s="100"/>
      <c r="H22" s="100"/>
      <c r="I22" s="100"/>
      <c r="J22" s="101"/>
      <c r="K22" s="35" t="s">
        <v>3</v>
      </c>
      <c r="L22" s="35" t="s">
        <v>4</v>
      </c>
      <c r="M22" s="36" t="s">
        <v>5</v>
      </c>
      <c r="N22" s="36" t="s">
        <v>6</v>
      </c>
      <c r="O22" s="36" t="s">
        <v>7</v>
      </c>
      <c r="P22" s="36" t="s">
        <v>8</v>
      </c>
      <c r="Q22" s="36" t="s">
        <v>9</v>
      </c>
      <c r="R22" s="36" t="s">
        <v>10</v>
      </c>
      <c r="S22" s="36" t="s">
        <v>11</v>
      </c>
      <c r="T22" s="37"/>
    </row>
    <row r="23" spans="2:21" ht="22.5" x14ac:dyDescent="0.55000000000000004">
      <c r="B23" s="59" t="s">
        <v>23</v>
      </c>
      <c r="C23" s="90" t="s">
        <v>41</v>
      </c>
      <c r="D23" s="91"/>
      <c r="E23" s="92"/>
      <c r="F23" s="90" t="s">
        <v>25</v>
      </c>
      <c r="G23" s="91"/>
      <c r="H23" s="91"/>
      <c r="I23" s="91"/>
      <c r="J23" s="92"/>
      <c r="K23" s="59" t="s">
        <v>21</v>
      </c>
      <c r="L23" s="59" t="s">
        <v>22</v>
      </c>
      <c r="M23" s="2">
        <v>95</v>
      </c>
      <c r="N23" s="2">
        <v>95</v>
      </c>
      <c r="O23" s="2">
        <v>95</v>
      </c>
      <c r="P23" s="2">
        <v>95</v>
      </c>
      <c r="Q23" s="2">
        <v>95</v>
      </c>
      <c r="R23" s="2">
        <v>95</v>
      </c>
      <c r="S23" s="2"/>
      <c r="T23" s="33"/>
    </row>
    <row r="24" spans="2:21" ht="22.5" x14ac:dyDescent="0.55000000000000004">
      <c r="B24" s="60"/>
      <c r="C24" s="65"/>
      <c r="D24" s="66"/>
      <c r="E24" s="67"/>
      <c r="F24" s="65"/>
      <c r="G24" s="66"/>
      <c r="H24" s="66"/>
      <c r="I24" s="66"/>
      <c r="J24" s="67"/>
      <c r="K24" s="60"/>
      <c r="L24" s="60"/>
      <c r="M24" s="45" t="s">
        <v>13</v>
      </c>
      <c r="N24" s="45" t="s">
        <v>14</v>
      </c>
      <c r="O24" s="45" t="s">
        <v>15</v>
      </c>
      <c r="P24" s="45" t="s">
        <v>16</v>
      </c>
      <c r="Q24" s="45" t="s">
        <v>17</v>
      </c>
      <c r="R24" s="45" t="s">
        <v>18</v>
      </c>
      <c r="S24" s="45" t="s">
        <v>19</v>
      </c>
      <c r="T24" s="45" t="s">
        <v>20</v>
      </c>
    </row>
    <row r="25" spans="2:21" ht="23" thickBot="1" x14ac:dyDescent="0.6">
      <c r="B25" s="122"/>
      <c r="C25" s="123"/>
      <c r="D25" s="124"/>
      <c r="E25" s="125"/>
      <c r="F25" s="123"/>
      <c r="G25" s="124"/>
      <c r="H25" s="124"/>
      <c r="I25" s="124"/>
      <c r="J25" s="125"/>
      <c r="K25" s="122"/>
      <c r="L25" s="122"/>
      <c r="M25" s="126">
        <v>95</v>
      </c>
      <c r="N25" s="126">
        <v>95</v>
      </c>
      <c r="O25" s="126">
        <v>95</v>
      </c>
      <c r="P25" s="126">
        <v>95</v>
      </c>
      <c r="Q25" s="126">
        <v>95</v>
      </c>
      <c r="R25" s="126">
        <v>95</v>
      </c>
      <c r="S25" s="126"/>
      <c r="T25" s="126"/>
    </row>
    <row r="26" spans="2:21" ht="22.5" x14ac:dyDescent="0.55000000000000004">
      <c r="B26" s="60" t="s">
        <v>33</v>
      </c>
      <c r="C26" s="75" t="s">
        <v>42</v>
      </c>
      <c r="D26" s="76"/>
      <c r="E26" s="77"/>
      <c r="F26" s="121" t="s">
        <v>103</v>
      </c>
      <c r="G26" s="76"/>
      <c r="H26" s="76"/>
      <c r="I26" s="76"/>
      <c r="J26" s="77"/>
      <c r="K26" s="60" t="s">
        <v>81</v>
      </c>
      <c r="L26" s="60" t="s">
        <v>43</v>
      </c>
      <c r="M26" s="50" t="s">
        <v>5</v>
      </c>
      <c r="N26" s="50" t="s">
        <v>6</v>
      </c>
      <c r="O26" s="50" t="s">
        <v>7</v>
      </c>
      <c r="P26" s="50" t="s">
        <v>8</v>
      </c>
      <c r="Q26" s="50" t="s">
        <v>9</v>
      </c>
      <c r="R26" s="50" t="s">
        <v>10</v>
      </c>
      <c r="S26" s="50" t="s">
        <v>11</v>
      </c>
      <c r="T26" s="33"/>
    </row>
    <row r="27" spans="2:21" ht="22.5" x14ac:dyDescent="0.55000000000000004">
      <c r="B27" s="60"/>
      <c r="C27" s="75"/>
      <c r="D27" s="76"/>
      <c r="E27" s="77"/>
      <c r="F27" s="75"/>
      <c r="G27" s="76"/>
      <c r="H27" s="76"/>
      <c r="I27" s="76"/>
      <c r="J27" s="77"/>
      <c r="K27" s="60"/>
      <c r="L27" s="60"/>
      <c r="M27" s="39">
        <v>100</v>
      </c>
      <c r="N27" s="39">
        <v>110</v>
      </c>
      <c r="O27" s="39">
        <v>121</v>
      </c>
      <c r="P27" s="39">
        <v>133</v>
      </c>
      <c r="Q27" s="39">
        <v>146</v>
      </c>
      <c r="R27" s="39">
        <v>160</v>
      </c>
      <c r="S27" s="39">
        <f>SUM(M27:R27)</f>
        <v>770</v>
      </c>
      <c r="T27" s="33"/>
    </row>
    <row r="28" spans="2:21" ht="22.5" x14ac:dyDescent="0.55000000000000004">
      <c r="B28" s="60"/>
      <c r="C28" s="75"/>
      <c r="D28" s="76"/>
      <c r="E28" s="77"/>
      <c r="F28" s="75"/>
      <c r="G28" s="76"/>
      <c r="H28" s="76"/>
      <c r="I28" s="76"/>
      <c r="J28" s="77"/>
      <c r="K28" s="60"/>
      <c r="L28" s="60"/>
      <c r="M28" s="45" t="s">
        <v>13</v>
      </c>
      <c r="N28" s="45" t="s">
        <v>14</v>
      </c>
      <c r="O28" s="45" t="s">
        <v>15</v>
      </c>
      <c r="P28" s="45" t="s">
        <v>16</v>
      </c>
      <c r="Q28" s="45" t="s">
        <v>17</v>
      </c>
      <c r="R28" s="45" t="s">
        <v>18</v>
      </c>
      <c r="S28" s="45" t="s">
        <v>19</v>
      </c>
      <c r="T28" s="45" t="s">
        <v>20</v>
      </c>
    </row>
    <row r="29" spans="2:21" ht="23" thickBot="1" x14ac:dyDescent="0.6">
      <c r="B29" s="122"/>
      <c r="C29" s="128"/>
      <c r="D29" s="129"/>
      <c r="E29" s="130"/>
      <c r="F29" s="128"/>
      <c r="G29" s="129"/>
      <c r="H29" s="129"/>
      <c r="I29" s="129"/>
      <c r="J29" s="130"/>
      <c r="K29" s="122"/>
      <c r="L29" s="122"/>
      <c r="M29" s="131">
        <v>176</v>
      </c>
      <c r="N29" s="131">
        <v>193</v>
      </c>
      <c r="O29" s="131">
        <v>212</v>
      </c>
      <c r="P29" s="131">
        <v>233</v>
      </c>
      <c r="Q29" s="131">
        <v>256</v>
      </c>
      <c r="R29" s="131">
        <v>281</v>
      </c>
      <c r="S29" s="131">
        <f>SUM(M29:R29)</f>
        <v>1351</v>
      </c>
      <c r="T29" s="131">
        <f>S27+S29</f>
        <v>2121</v>
      </c>
    </row>
    <row r="30" spans="2:21" ht="18" customHeight="1" x14ac:dyDescent="0.55000000000000004">
      <c r="B30" s="60" t="s">
        <v>39</v>
      </c>
      <c r="C30" s="65" t="s">
        <v>24</v>
      </c>
      <c r="D30" s="66"/>
      <c r="E30" s="67"/>
      <c r="F30" s="127" t="s">
        <v>40</v>
      </c>
      <c r="G30" s="66"/>
      <c r="H30" s="66"/>
      <c r="I30" s="66"/>
      <c r="J30" s="67"/>
      <c r="K30" s="60" t="s">
        <v>21</v>
      </c>
      <c r="L30" s="60" t="s">
        <v>22</v>
      </c>
      <c r="M30" s="50" t="s">
        <v>5</v>
      </c>
      <c r="N30" s="50" t="s">
        <v>6</v>
      </c>
      <c r="O30" s="50" t="s">
        <v>7</v>
      </c>
      <c r="P30" s="50" t="s">
        <v>8</v>
      </c>
      <c r="Q30" s="50" t="s">
        <v>9</v>
      </c>
      <c r="R30" s="50" t="s">
        <v>10</v>
      </c>
      <c r="S30" s="50" t="s">
        <v>11</v>
      </c>
      <c r="T30" s="33"/>
    </row>
    <row r="31" spans="2:21" ht="22.5" x14ac:dyDescent="0.55000000000000004">
      <c r="B31" s="60"/>
      <c r="C31" s="65"/>
      <c r="D31" s="66"/>
      <c r="E31" s="67"/>
      <c r="F31" s="65"/>
      <c r="G31" s="66"/>
      <c r="H31" s="66"/>
      <c r="I31" s="66"/>
      <c r="J31" s="67"/>
      <c r="K31" s="60"/>
      <c r="L31" s="60"/>
      <c r="M31" s="2">
        <v>9500</v>
      </c>
      <c r="N31" s="2">
        <v>10450</v>
      </c>
      <c r="O31" s="2">
        <v>11495</v>
      </c>
      <c r="P31" s="2">
        <v>12635</v>
      </c>
      <c r="Q31" s="2">
        <v>13870</v>
      </c>
      <c r="R31" s="2">
        <v>15200</v>
      </c>
      <c r="S31" s="2">
        <f>SUM(M31:R31)</f>
        <v>73150</v>
      </c>
      <c r="T31" s="33"/>
    </row>
    <row r="32" spans="2:21" ht="22.5" x14ac:dyDescent="0.55000000000000004">
      <c r="B32" s="60"/>
      <c r="C32" s="65"/>
      <c r="D32" s="66"/>
      <c r="E32" s="67"/>
      <c r="F32" s="65"/>
      <c r="G32" s="66"/>
      <c r="H32" s="66"/>
      <c r="I32" s="66"/>
      <c r="J32" s="67"/>
      <c r="K32" s="60"/>
      <c r="L32" s="60"/>
      <c r="M32" s="45" t="s">
        <v>13</v>
      </c>
      <c r="N32" s="45" t="s">
        <v>14</v>
      </c>
      <c r="O32" s="45" t="s">
        <v>15</v>
      </c>
      <c r="P32" s="45" t="s">
        <v>16</v>
      </c>
      <c r="Q32" s="45" t="s">
        <v>17</v>
      </c>
      <c r="R32" s="45" t="s">
        <v>18</v>
      </c>
      <c r="S32" s="45" t="s">
        <v>19</v>
      </c>
      <c r="T32" s="45" t="s">
        <v>20</v>
      </c>
      <c r="U32" s="3"/>
    </row>
    <row r="33" spans="2:21" ht="23" thickBot="1" x14ac:dyDescent="0.6">
      <c r="B33" s="122"/>
      <c r="C33" s="123"/>
      <c r="D33" s="124"/>
      <c r="E33" s="125"/>
      <c r="F33" s="123"/>
      <c r="G33" s="124"/>
      <c r="H33" s="124"/>
      <c r="I33" s="124"/>
      <c r="J33" s="125"/>
      <c r="K33" s="122"/>
      <c r="L33" s="122"/>
      <c r="M33" s="126">
        <v>16720</v>
      </c>
      <c r="N33" s="126">
        <v>18335</v>
      </c>
      <c r="O33" s="126">
        <v>20140</v>
      </c>
      <c r="P33" s="126">
        <v>22135</v>
      </c>
      <c r="Q33" s="126">
        <v>24320</v>
      </c>
      <c r="R33" s="126">
        <v>26695</v>
      </c>
      <c r="S33" s="126">
        <f>SUM(M33:R33)</f>
        <v>128345</v>
      </c>
      <c r="T33" s="126">
        <f>S31+S33</f>
        <v>201495</v>
      </c>
      <c r="U33" s="4"/>
    </row>
    <row r="34" spans="2:21" ht="22.5" x14ac:dyDescent="0.55000000000000004">
      <c r="B34" s="60" t="s">
        <v>44</v>
      </c>
      <c r="C34" s="75" t="s">
        <v>115</v>
      </c>
      <c r="D34" s="76"/>
      <c r="E34" s="77"/>
      <c r="F34" s="127" t="s">
        <v>64</v>
      </c>
      <c r="G34" s="66"/>
      <c r="H34" s="66"/>
      <c r="I34" s="66"/>
      <c r="J34" s="67"/>
      <c r="K34" s="60"/>
      <c r="L34" s="60" t="s">
        <v>65</v>
      </c>
      <c r="M34" s="50" t="s">
        <v>5</v>
      </c>
      <c r="N34" s="50" t="s">
        <v>6</v>
      </c>
      <c r="O34" s="50" t="s">
        <v>7</v>
      </c>
      <c r="P34" s="50" t="s">
        <v>8</v>
      </c>
      <c r="Q34" s="50" t="s">
        <v>9</v>
      </c>
      <c r="R34" s="50" t="s">
        <v>10</v>
      </c>
      <c r="S34" s="50" t="s">
        <v>11</v>
      </c>
      <c r="T34" s="33"/>
      <c r="U34" s="4"/>
    </row>
    <row r="35" spans="2:21" ht="22.5" x14ac:dyDescent="0.55000000000000004">
      <c r="B35" s="60"/>
      <c r="C35" s="75"/>
      <c r="D35" s="76"/>
      <c r="E35" s="77"/>
      <c r="F35" s="65"/>
      <c r="G35" s="66"/>
      <c r="H35" s="66"/>
      <c r="I35" s="66"/>
      <c r="J35" s="67"/>
      <c r="K35" s="60"/>
      <c r="L35" s="60"/>
      <c r="M35" s="49">
        <v>70</v>
      </c>
      <c r="N35" s="49">
        <v>70</v>
      </c>
      <c r="O35" s="49">
        <v>70</v>
      </c>
      <c r="P35" s="49">
        <v>70</v>
      </c>
      <c r="Q35" s="49">
        <v>70</v>
      </c>
      <c r="R35" s="49">
        <v>70</v>
      </c>
      <c r="S35" s="2"/>
      <c r="T35" s="33"/>
      <c r="U35" s="4"/>
    </row>
    <row r="36" spans="2:21" ht="22.5" x14ac:dyDescent="0.55000000000000004">
      <c r="B36" s="60"/>
      <c r="C36" s="75"/>
      <c r="D36" s="76"/>
      <c r="E36" s="77"/>
      <c r="F36" s="65"/>
      <c r="G36" s="66"/>
      <c r="H36" s="66"/>
      <c r="I36" s="66"/>
      <c r="J36" s="67"/>
      <c r="K36" s="60"/>
      <c r="L36" s="60"/>
      <c r="M36" s="45" t="s">
        <v>13</v>
      </c>
      <c r="N36" s="45" t="s">
        <v>14</v>
      </c>
      <c r="O36" s="45" t="s">
        <v>15</v>
      </c>
      <c r="P36" s="45" t="s">
        <v>16</v>
      </c>
      <c r="Q36" s="45" t="s">
        <v>17</v>
      </c>
      <c r="R36" s="45" t="s">
        <v>18</v>
      </c>
      <c r="S36" s="45" t="s">
        <v>19</v>
      </c>
      <c r="T36" s="45" t="s">
        <v>20</v>
      </c>
      <c r="U36" s="4"/>
    </row>
    <row r="37" spans="2:21" ht="23" thickBot="1" x14ac:dyDescent="0.6">
      <c r="B37" s="122"/>
      <c r="C37" s="128"/>
      <c r="D37" s="129"/>
      <c r="E37" s="130"/>
      <c r="F37" s="123"/>
      <c r="G37" s="124"/>
      <c r="H37" s="124"/>
      <c r="I37" s="124"/>
      <c r="J37" s="125"/>
      <c r="K37" s="122"/>
      <c r="L37" s="122"/>
      <c r="M37" s="132">
        <v>70</v>
      </c>
      <c r="N37" s="132">
        <v>70</v>
      </c>
      <c r="O37" s="132">
        <v>70</v>
      </c>
      <c r="P37" s="132">
        <v>70</v>
      </c>
      <c r="Q37" s="132">
        <v>70</v>
      </c>
      <c r="R37" s="132">
        <v>70</v>
      </c>
      <c r="S37" s="126"/>
      <c r="T37" s="126"/>
      <c r="U37" s="4"/>
    </row>
    <row r="38" spans="2:21" ht="22.5" x14ac:dyDescent="0.55000000000000004">
      <c r="B38" s="60" t="s">
        <v>45</v>
      </c>
      <c r="C38" s="75" t="s">
        <v>116</v>
      </c>
      <c r="D38" s="76"/>
      <c r="E38" s="77"/>
      <c r="F38" s="121" t="s">
        <v>151</v>
      </c>
      <c r="G38" s="76"/>
      <c r="H38" s="76"/>
      <c r="I38" s="76"/>
      <c r="J38" s="77"/>
      <c r="K38" s="60" t="s">
        <v>21</v>
      </c>
      <c r="L38" s="60" t="s">
        <v>22</v>
      </c>
      <c r="M38" s="50" t="s">
        <v>5</v>
      </c>
      <c r="N38" s="50" t="s">
        <v>6</v>
      </c>
      <c r="O38" s="50" t="s">
        <v>7</v>
      </c>
      <c r="P38" s="50" t="s">
        <v>8</v>
      </c>
      <c r="Q38" s="50" t="s">
        <v>9</v>
      </c>
      <c r="R38" s="50" t="s">
        <v>10</v>
      </c>
      <c r="S38" s="50" t="s">
        <v>11</v>
      </c>
      <c r="T38" s="33"/>
      <c r="U38" s="4"/>
    </row>
    <row r="39" spans="2:21" ht="22.5" x14ac:dyDescent="0.55000000000000004">
      <c r="B39" s="60"/>
      <c r="C39" s="75"/>
      <c r="D39" s="76"/>
      <c r="E39" s="77"/>
      <c r="F39" s="75"/>
      <c r="G39" s="76"/>
      <c r="H39" s="76"/>
      <c r="I39" s="76"/>
      <c r="J39" s="77"/>
      <c r="K39" s="60"/>
      <c r="L39" s="60"/>
      <c r="M39" s="2"/>
      <c r="N39" s="2"/>
      <c r="O39" s="2"/>
      <c r="P39" s="2"/>
      <c r="Q39" s="2"/>
      <c r="R39" s="2"/>
      <c r="S39" s="2"/>
      <c r="T39" s="33"/>
      <c r="U39" s="4"/>
    </row>
    <row r="40" spans="2:21" ht="22.5" x14ac:dyDescent="0.55000000000000004">
      <c r="B40" s="60"/>
      <c r="C40" s="75"/>
      <c r="D40" s="76"/>
      <c r="E40" s="77"/>
      <c r="F40" s="75"/>
      <c r="G40" s="76"/>
      <c r="H40" s="76"/>
      <c r="I40" s="76"/>
      <c r="J40" s="77"/>
      <c r="K40" s="60"/>
      <c r="L40" s="60"/>
      <c r="M40" s="45" t="s">
        <v>13</v>
      </c>
      <c r="N40" s="45" t="s">
        <v>14</v>
      </c>
      <c r="O40" s="45" t="s">
        <v>15</v>
      </c>
      <c r="P40" s="45" t="s">
        <v>16</v>
      </c>
      <c r="Q40" s="45" t="s">
        <v>17</v>
      </c>
      <c r="R40" s="45" t="s">
        <v>18</v>
      </c>
      <c r="S40" s="45" t="s">
        <v>19</v>
      </c>
      <c r="T40" s="45" t="s">
        <v>20</v>
      </c>
      <c r="U40" s="4"/>
    </row>
    <row r="41" spans="2:21" ht="23" thickBot="1" x14ac:dyDescent="0.6">
      <c r="B41" s="122"/>
      <c r="C41" s="128"/>
      <c r="D41" s="129"/>
      <c r="E41" s="130"/>
      <c r="F41" s="128"/>
      <c r="G41" s="129"/>
      <c r="H41" s="129"/>
      <c r="I41" s="129"/>
      <c r="J41" s="130"/>
      <c r="K41" s="122"/>
      <c r="L41" s="122"/>
      <c r="M41" s="126"/>
      <c r="N41" s="126"/>
      <c r="O41" s="126"/>
      <c r="P41" s="126"/>
      <c r="Q41" s="126"/>
      <c r="R41" s="126"/>
      <c r="S41" s="126"/>
      <c r="T41" s="126"/>
      <c r="U41" s="4"/>
    </row>
    <row r="42" spans="2:21" ht="21.65" customHeight="1" x14ac:dyDescent="0.55000000000000004">
      <c r="B42" s="60" t="s">
        <v>46</v>
      </c>
      <c r="C42" s="65" t="s">
        <v>66</v>
      </c>
      <c r="D42" s="66"/>
      <c r="E42" s="67"/>
      <c r="F42" s="127" t="s">
        <v>64</v>
      </c>
      <c r="G42" s="66"/>
      <c r="H42" s="66"/>
      <c r="I42" s="66"/>
      <c r="J42" s="67"/>
      <c r="K42" s="60"/>
      <c r="L42" s="60" t="s">
        <v>65</v>
      </c>
      <c r="M42" s="50" t="s">
        <v>5</v>
      </c>
      <c r="N42" s="50" t="s">
        <v>6</v>
      </c>
      <c r="O42" s="50" t="s">
        <v>7</v>
      </c>
      <c r="P42" s="50" t="s">
        <v>8</v>
      </c>
      <c r="Q42" s="50" t="s">
        <v>9</v>
      </c>
      <c r="R42" s="50" t="s">
        <v>10</v>
      </c>
      <c r="S42" s="50" t="s">
        <v>11</v>
      </c>
      <c r="T42" s="33"/>
      <c r="U42" s="4"/>
    </row>
    <row r="43" spans="2:21" ht="22.5" x14ac:dyDescent="0.55000000000000004">
      <c r="B43" s="60"/>
      <c r="C43" s="65"/>
      <c r="D43" s="66"/>
      <c r="E43" s="67"/>
      <c r="F43" s="65"/>
      <c r="G43" s="66"/>
      <c r="H43" s="66"/>
      <c r="I43" s="66"/>
      <c r="J43" s="67"/>
      <c r="K43" s="60"/>
      <c r="L43" s="60"/>
      <c r="M43" s="49">
        <v>10</v>
      </c>
      <c r="N43" s="49">
        <v>10</v>
      </c>
      <c r="O43" s="49">
        <v>10</v>
      </c>
      <c r="P43" s="49">
        <v>10</v>
      </c>
      <c r="Q43" s="49">
        <v>10</v>
      </c>
      <c r="R43" s="49">
        <v>10</v>
      </c>
      <c r="S43" s="2"/>
      <c r="T43" s="33"/>
      <c r="U43" s="4"/>
    </row>
    <row r="44" spans="2:21" ht="22.5" x14ac:dyDescent="0.55000000000000004">
      <c r="B44" s="60"/>
      <c r="C44" s="65"/>
      <c r="D44" s="66"/>
      <c r="E44" s="67"/>
      <c r="F44" s="65"/>
      <c r="G44" s="66"/>
      <c r="H44" s="66"/>
      <c r="I44" s="66"/>
      <c r="J44" s="67"/>
      <c r="K44" s="60"/>
      <c r="L44" s="60"/>
      <c r="M44" s="45" t="s">
        <v>13</v>
      </c>
      <c r="N44" s="45" t="s">
        <v>14</v>
      </c>
      <c r="O44" s="45" t="s">
        <v>15</v>
      </c>
      <c r="P44" s="45" t="s">
        <v>16</v>
      </c>
      <c r="Q44" s="45" t="s">
        <v>17</v>
      </c>
      <c r="R44" s="45" t="s">
        <v>18</v>
      </c>
      <c r="S44" s="45" t="s">
        <v>19</v>
      </c>
      <c r="T44" s="45" t="s">
        <v>20</v>
      </c>
      <c r="U44" s="4"/>
    </row>
    <row r="45" spans="2:21" ht="23" thickBot="1" x14ac:dyDescent="0.6">
      <c r="B45" s="122"/>
      <c r="C45" s="123"/>
      <c r="D45" s="124"/>
      <c r="E45" s="125"/>
      <c r="F45" s="123"/>
      <c r="G45" s="124"/>
      <c r="H45" s="124"/>
      <c r="I45" s="124"/>
      <c r="J45" s="125"/>
      <c r="K45" s="122"/>
      <c r="L45" s="122"/>
      <c r="M45" s="132">
        <v>10</v>
      </c>
      <c r="N45" s="132">
        <v>10</v>
      </c>
      <c r="O45" s="132">
        <v>10</v>
      </c>
      <c r="P45" s="132">
        <v>10</v>
      </c>
      <c r="Q45" s="132">
        <v>10</v>
      </c>
      <c r="R45" s="132">
        <v>10</v>
      </c>
      <c r="S45" s="126"/>
      <c r="T45" s="126"/>
      <c r="U45" s="4"/>
    </row>
    <row r="46" spans="2:21" ht="22.5" x14ac:dyDescent="0.55000000000000004">
      <c r="B46" s="60" t="s">
        <v>68</v>
      </c>
      <c r="C46" s="65" t="s">
        <v>67</v>
      </c>
      <c r="D46" s="66"/>
      <c r="E46" s="67"/>
      <c r="F46" s="127" t="s">
        <v>99</v>
      </c>
      <c r="G46" s="66"/>
      <c r="H46" s="66"/>
      <c r="I46" s="66"/>
      <c r="J46" s="67"/>
      <c r="K46" s="60" t="s">
        <v>21</v>
      </c>
      <c r="L46" s="60" t="s">
        <v>22</v>
      </c>
      <c r="M46" s="50" t="s">
        <v>5</v>
      </c>
      <c r="N46" s="50" t="s">
        <v>6</v>
      </c>
      <c r="O46" s="50" t="s">
        <v>7</v>
      </c>
      <c r="P46" s="50" t="s">
        <v>8</v>
      </c>
      <c r="Q46" s="50" t="s">
        <v>9</v>
      </c>
      <c r="R46" s="50" t="s">
        <v>10</v>
      </c>
      <c r="S46" s="50" t="s">
        <v>11</v>
      </c>
      <c r="T46" s="33"/>
      <c r="U46" s="4"/>
    </row>
    <row r="47" spans="2:21" ht="22.5" x14ac:dyDescent="0.55000000000000004">
      <c r="B47" s="60"/>
      <c r="C47" s="65"/>
      <c r="D47" s="66"/>
      <c r="E47" s="67"/>
      <c r="F47" s="65"/>
      <c r="G47" s="66"/>
      <c r="H47" s="66"/>
      <c r="I47" s="66"/>
      <c r="J47" s="67"/>
      <c r="K47" s="60"/>
      <c r="L47" s="60"/>
      <c r="M47" s="2">
        <f>ROUND(M31*M43/100,0)</f>
        <v>950</v>
      </c>
      <c r="N47" s="2">
        <f t="shared" ref="N47:R49" si="0">ROUND(N31*N43/100,0)</f>
        <v>1045</v>
      </c>
      <c r="O47" s="2">
        <f t="shared" si="0"/>
        <v>1150</v>
      </c>
      <c r="P47" s="2">
        <f t="shared" si="0"/>
        <v>1264</v>
      </c>
      <c r="Q47" s="2">
        <f t="shared" si="0"/>
        <v>1387</v>
      </c>
      <c r="R47" s="2">
        <f t="shared" si="0"/>
        <v>1520</v>
      </c>
      <c r="S47" s="2">
        <f>SUM(M47:R47)</f>
        <v>7316</v>
      </c>
      <c r="T47" s="33"/>
      <c r="U47" s="4"/>
    </row>
    <row r="48" spans="2:21" ht="22.5" x14ac:dyDescent="0.55000000000000004">
      <c r="B48" s="60"/>
      <c r="C48" s="65"/>
      <c r="D48" s="66"/>
      <c r="E48" s="67"/>
      <c r="F48" s="65"/>
      <c r="G48" s="66"/>
      <c r="H48" s="66"/>
      <c r="I48" s="66"/>
      <c r="J48" s="67"/>
      <c r="K48" s="60"/>
      <c r="L48" s="60"/>
      <c r="M48" s="45" t="s">
        <v>13</v>
      </c>
      <c r="N48" s="45" t="s">
        <v>14</v>
      </c>
      <c r="O48" s="45" t="s">
        <v>15</v>
      </c>
      <c r="P48" s="45" t="s">
        <v>16</v>
      </c>
      <c r="Q48" s="45" t="s">
        <v>17</v>
      </c>
      <c r="R48" s="45" t="s">
        <v>18</v>
      </c>
      <c r="S48" s="45" t="s">
        <v>19</v>
      </c>
      <c r="T48" s="45" t="s">
        <v>20</v>
      </c>
      <c r="U48" s="4"/>
    </row>
    <row r="49" spans="2:21" ht="23" thickBot="1" x14ac:dyDescent="0.6">
      <c r="B49" s="122"/>
      <c r="C49" s="123"/>
      <c r="D49" s="124"/>
      <c r="E49" s="125"/>
      <c r="F49" s="123"/>
      <c r="G49" s="124"/>
      <c r="H49" s="124"/>
      <c r="I49" s="124"/>
      <c r="J49" s="125"/>
      <c r="K49" s="122"/>
      <c r="L49" s="122"/>
      <c r="M49" s="126">
        <f>ROUND(M33*M45/100,0)</f>
        <v>1672</v>
      </c>
      <c r="N49" s="126">
        <f t="shared" si="0"/>
        <v>1834</v>
      </c>
      <c r="O49" s="126">
        <f t="shared" si="0"/>
        <v>2014</v>
      </c>
      <c r="P49" s="126">
        <f t="shared" si="0"/>
        <v>2214</v>
      </c>
      <c r="Q49" s="126">
        <f t="shared" si="0"/>
        <v>2432</v>
      </c>
      <c r="R49" s="126">
        <f t="shared" si="0"/>
        <v>2670</v>
      </c>
      <c r="S49" s="126">
        <f>SUM(M49:R49)</f>
        <v>12836</v>
      </c>
      <c r="T49" s="126">
        <f>S47+S49</f>
        <v>20152</v>
      </c>
      <c r="U49" s="4"/>
    </row>
    <row r="50" spans="2:21" ht="22.5" x14ac:dyDescent="0.55000000000000004">
      <c r="B50" s="60" t="s">
        <v>47</v>
      </c>
      <c r="C50" s="65" t="s">
        <v>69</v>
      </c>
      <c r="D50" s="66"/>
      <c r="E50" s="67"/>
      <c r="F50" s="127" t="s">
        <v>152</v>
      </c>
      <c r="G50" s="66"/>
      <c r="H50" s="66"/>
      <c r="I50" s="66"/>
      <c r="J50" s="67"/>
      <c r="K50" s="60" t="s">
        <v>21</v>
      </c>
      <c r="L50" s="60" t="s">
        <v>22</v>
      </c>
      <c r="M50" s="50" t="s">
        <v>5</v>
      </c>
      <c r="N50" s="50" t="s">
        <v>6</v>
      </c>
      <c r="O50" s="50" t="s">
        <v>7</v>
      </c>
      <c r="P50" s="50" t="s">
        <v>8</v>
      </c>
      <c r="Q50" s="50" t="s">
        <v>9</v>
      </c>
      <c r="R50" s="50" t="s">
        <v>10</v>
      </c>
      <c r="S50" s="50" t="s">
        <v>11</v>
      </c>
      <c r="T50" s="33"/>
      <c r="U50" s="4"/>
    </row>
    <row r="51" spans="2:21" ht="22.5" x14ac:dyDescent="0.55000000000000004">
      <c r="B51" s="60"/>
      <c r="C51" s="65"/>
      <c r="D51" s="66"/>
      <c r="E51" s="67"/>
      <c r="F51" s="65"/>
      <c r="G51" s="66"/>
      <c r="H51" s="66"/>
      <c r="I51" s="66"/>
      <c r="J51" s="67"/>
      <c r="K51" s="60"/>
      <c r="L51" s="60"/>
      <c r="M51" s="2">
        <f>M39+M47</f>
        <v>950</v>
      </c>
      <c r="N51" s="2">
        <f t="shared" ref="N51:R53" si="1">N39+N47</f>
        <v>1045</v>
      </c>
      <c r="O51" s="2">
        <f t="shared" si="1"/>
        <v>1150</v>
      </c>
      <c r="P51" s="2">
        <f t="shared" si="1"/>
        <v>1264</v>
      </c>
      <c r="Q51" s="2">
        <f t="shared" si="1"/>
        <v>1387</v>
      </c>
      <c r="R51" s="2">
        <f t="shared" si="1"/>
        <v>1520</v>
      </c>
      <c r="S51" s="2">
        <f>SUM(M51:R51)</f>
        <v>7316</v>
      </c>
      <c r="T51" s="33"/>
      <c r="U51" s="4"/>
    </row>
    <row r="52" spans="2:21" ht="22.5" x14ac:dyDescent="0.55000000000000004">
      <c r="B52" s="60"/>
      <c r="C52" s="65"/>
      <c r="D52" s="66"/>
      <c r="E52" s="67"/>
      <c r="F52" s="65"/>
      <c r="G52" s="66"/>
      <c r="H52" s="66"/>
      <c r="I52" s="66"/>
      <c r="J52" s="67"/>
      <c r="K52" s="60"/>
      <c r="L52" s="60"/>
      <c r="M52" s="45" t="s">
        <v>13</v>
      </c>
      <c r="N52" s="45" t="s">
        <v>14</v>
      </c>
      <c r="O52" s="45" t="s">
        <v>15</v>
      </c>
      <c r="P52" s="45" t="s">
        <v>16</v>
      </c>
      <c r="Q52" s="45" t="s">
        <v>17</v>
      </c>
      <c r="R52" s="45" t="s">
        <v>18</v>
      </c>
      <c r="S52" s="45" t="s">
        <v>19</v>
      </c>
      <c r="T52" s="45" t="s">
        <v>20</v>
      </c>
      <c r="U52" s="4"/>
    </row>
    <row r="53" spans="2:21" ht="23" thickBot="1" x14ac:dyDescent="0.6">
      <c r="B53" s="122"/>
      <c r="C53" s="123"/>
      <c r="D53" s="124"/>
      <c r="E53" s="125"/>
      <c r="F53" s="123"/>
      <c r="G53" s="124"/>
      <c r="H53" s="124"/>
      <c r="I53" s="124"/>
      <c r="J53" s="125"/>
      <c r="K53" s="122"/>
      <c r="L53" s="122"/>
      <c r="M53" s="126">
        <f>M41+M49</f>
        <v>1672</v>
      </c>
      <c r="N53" s="126">
        <f t="shared" si="1"/>
        <v>1834</v>
      </c>
      <c r="O53" s="126">
        <f t="shared" si="1"/>
        <v>2014</v>
      </c>
      <c r="P53" s="126">
        <f t="shared" si="1"/>
        <v>2214</v>
      </c>
      <c r="Q53" s="126">
        <f t="shared" si="1"/>
        <v>2432</v>
      </c>
      <c r="R53" s="126">
        <f t="shared" si="1"/>
        <v>2670</v>
      </c>
      <c r="S53" s="126">
        <f>SUM(M53:R53)</f>
        <v>12836</v>
      </c>
      <c r="T53" s="126">
        <f>S51+S53</f>
        <v>20152</v>
      </c>
      <c r="U53" s="4"/>
    </row>
    <row r="54" spans="2:21" ht="22.5" x14ac:dyDescent="0.55000000000000004">
      <c r="B54" s="60" t="s">
        <v>70</v>
      </c>
      <c r="C54" s="65" t="s">
        <v>71</v>
      </c>
      <c r="D54" s="66"/>
      <c r="E54" s="67"/>
      <c r="F54" s="127" t="s">
        <v>72</v>
      </c>
      <c r="G54" s="66"/>
      <c r="H54" s="66"/>
      <c r="I54" s="66"/>
      <c r="J54" s="67"/>
      <c r="K54" s="60" t="s">
        <v>21</v>
      </c>
      <c r="L54" s="60" t="s">
        <v>22</v>
      </c>
      <c r="M54" s="50" t="s">
        <v>5</v>
      </c>
      <c r="N54" s="50" t="s">
        <v>6</v>
      </c>
      <c r="O54" s="50" t="s">
        <v>7</v>
      </c>
      <c r="P54" s="50" t="s">
        <v>8</v>
      </c>
      <c r="Q54" s="50" t="s">
        <v>9</v>
      </c>
      <c r="R54" s="50" t="s">
        <v>10</v>
      </c>
      <c r="S54" s="50" t="s">
        <v>11</v>
      </c>
      <c r="T54" s="33"/>
      <c r="U54" s="4"/>
    </row>
    <row r="55" spans="2:21" ht="22.5" x14ac:dyDescent="0.55000000000000004">
      <c r="B55" s="60"/>
      <c r="C55" s="65"/>
      <c r="D55" s="66"/>
      <c r="E55" s="67"/>
      <c r="F55" s="65"/>
      <c r="G55" s="66"/>
      <c r="H55" s="66"/>
      <c r="I55" s="66"/>
      <c r="J55" s="67"/>
      <c r="K55" s="60"/>
      <c r="L55" s="60"/>
      <c r="M55" s="2"/>
      <c r="N55" s="2"/>
      <c r="O55" s="2"/>
      <c r="P55" s="2"/>
      <c r="Q55" s="2"/>
      <c r="R55" s="2"/>
      <c r="S55" s="2"/>
      <c r="T55" s="33"/>
      <c r="U55" s="4"/>
    </row>
    <row r="56" spans="2:21" ht="22.5" x14ac:dyDescent="0.55000000000000004">
      <c r="B56" s="60"/>
      <c r="C56" s="65"/>
      <c r="D56" s="66"/>
      <c r="E56" s="67"/>
      <c r="F56" s="65"/>
      <c r="G56" s="66"/>
      <c r="H56" s="66"/>
      <c r="I56" s="66"/>
      <c r="J56" s="67"/>
      <c r="K56" s="60"/>
      <c r="L56" s="60"/>
      <c r="M56" s="45" t="s">
        <v>13</v>
      </c>
      <c r="N56" s="45" t="s">
        <v>14</v>
      </c>
      <c r="O56" s="45" t="s">
        <v>15</v>
      </c>
      <c r="P56" s="45" t="s">
        <v>16</v>
      </c>
      <c r="Q56" s="45" t="s">
        <v>17</v>
      </c>
      <c r="R56" s="45" t="s">
        <v>18</v>
      </c>
      <c r="S56" s="45" t="s">
        <v>19</v>
      </c>
      <c r="T56" s="45" t="s">
        <v>20</v>
      </c>
      <c r="U56" s="4"/>
    </row>
    <row r="57" spans="2:21" ht="23" thickBot="1" x14ac:dyDescent="0.6">
      <c r="B57" s="122"/>
      <c r="C57" s="123"/>
      <c r="D57" s="124"/>
      <c r="E57" s="125"/>
      <c r="F57" s="123"/>
      <c r="G57" s="124"/>
      <c r="H57" s="124"/>
      <c r="I57" s="124"/>
      <c r="J57" s="125"/>
      <c r="K57" s="122"/>
      <c r="L57" s="122"/>
      <c r="M57" s="126"/>
      <c r="N57" s="126"/>
      <c r="O57" s="126"/>
      <c r="P57" s="126"/>
      <c r="Q57" s="126"/>
      <c r="R57" s="126"/>
      <c r="S57" s="126"/>
      <c r="T57" s="126"/>
      <c r="U57" s="4"/>
    </row>
    <row r="58" spans="2:21" ht="21.65" customHeight="1" x14ac:dyDescent="0.55000000000000004">
      <c r="B58" s="133" t="s">
        <v>75</v>
      </c>
      <c r="C58" s="62" t="s">
        <v>73</v>
      </c>
      <c r="D58" s="63"/>
      <c r="E58" s="64"/>
      <c r="F58" s="71" t="s">
        <v>74</v>
      </c>
      <c r="G58" s="63"/>
      <c r="H58" s="63"/>
      <c r="I58" s="63"/>
      <c r="J58" s="64"/>
      <c r="K58" s="133"/>
      <c r="L58" s="133" t="s">
        <v>65</v>
      </c>
      <c r="M58" s="134" t="s">
        <v>5</v>
      </c>
      <c r="N58" s="134" t="s">
        <v>6</v>
      </c>
      <c r="O58" s="134" t="s">
        <v>7</v>
      </c>
      <c r="P58" s="134" t="s">
        <v>8</v>
      </c>
      <c r="Q58" s="134" t="s">
        <v>9</v>
      </c>
      <c r="R58" s="134" t="s">
        <v>10</v>
      </c>
      <c r="S58" s="134" t="s">
        <v>11</v>
      </c>
      <c r="T58" s="135"/>
      <c r="U58" s="4"/>
    </row>
    <row r="59" spans="2:21" ht="22.5" x14ac:dyDescent="0.55000000000000004">
      <c r="B59" s="60"/>
      <c r="C59" s="65"/>
      <c r="D59" s="66"/>
      <c r="E59" s="67"/>
      <c r="F59" s="65"/>
      <c r="G59" s="66"/>
      <c r="H59" s="66"/>
      <c r="I59" s="66"/>
      <c r="J59" s="67"/>
      <c r="K59" s="60"/>
      <c r="L59" s="60"/>
      <c r="M59" s="49"/>
      <c r="N59" s="49"/>
      <c r="O59" s="49"/>
      <c r="P59" s="49"/>
      <c r="Q59" s="49"/>
      <c r="R59" s="49"/>
      <c r="S59" s="49"/>
      <c r="T59" s="33"/>
      <c r="U59" s="4"/>
    </row>
    <row r="60" spans="2:21" ht="22.5" x14ac:dyDescent="0.55000000000000004">
      <c r="B60" s="60"/>
      <c r="C60" s="65"/>
      <c r="D60" s="66"/>
      <c r="E60" s="67"/>
      <c r="F60" s="65"/>
      <c r="G60" s="66"/>
      <c r="H60" s="66"/>
      <c r="I60" s="66"/>
      <c r="J60" s="67"/>
      <c r="K60" s="60"/>
      <c r="L60" s="60"/>
      <c r="M60" s="45" t="s">
        <v>13</v>
      </c>
      <c r="N60" s="45" t="s">
        <v>14</v>
      </c>
      <c r="O60" s="45" t="s">
        <v>15</v>
      </c>
      <c r="P60" s="45" t="s">
        <v>16</v>
      </c>
      <c r="Q60" s="45" t="s">
        <v>17</v>
      </c>
      <c r="R60" s="45" t="s">
        <v>18</v>
      </c>
      <c r="S60" s="45" t="s">
        <v>19</v>
      </c>
      <c r="T60" s="45" t="s">
        <v>20</v>
      </c>
      <c r="U60" s="4"/>
    </row>
    <row r="61" spans="2:21" ht="23" thickBot="1" x14ac:dyDescent="0.6">
      <c r="B61" s="122"/>
      <c r="C61" s="123"/>
      <c r="D61" s="124"/>
      <c r="E61" s="125"/>
      <c r="F61" s="123"/>
      <c r="G61" s="124"/>
      <c r="H61" s="124"/>
      <c r="I61" s="124"/>
      <c r="J61" s="125"/>
      <c r="K61" s="122"/>
      <c r="L61" s="122"/>
      <c r="M61" s="132"/>
      <c r="N61" s="132"/>
      <c r="O61" s="132"/>
      <c r="P61" s="132"/>
      <c r="Q61" s="132"/>
      <c r="R61" s="132"/>
      <c r="S61" s="132"/>
      <c r="T61" s="132"/>
      <c r="U61" s="4"/>
    </row>
    <row r="62" spans="2:21" ht="22.5" x14ac:dyDescent="0.55000000000000004">
      <c r="B62" s="60" t="s">
        <v>76</v>
      </c>
      <c r="C62" s="65" t="s">
        <v>63</v>
      </c>
      <c r="D62" s="66"/>
      <c r="E62" s="67"/>
      <c r="F62" s="127" t="s">
        <v>64</v>
      </c>
      <c r="G62" s="66"/>
      <c r="H62" s="66"/>
      <c r="I62" s="66"/>
      <c r="J62" s="67"/>
      <c r="K62" s="60" t="s">
        <v>21</v>
      </c>
      <c r="L62" s="60" t="s">
        <v>22</v>
      </c>
      <c r="M62" s="50" t="s">
        <v>5</v>
      </c>
      <c r="N62" s="50" t="s">
        <v>6</v>
      </c>
      <c r="O62" s="50" t="s">
        <v>7</v>
      </c>
      <c r="P62" s="50" t="s">
        <v>8</v>
      </c>
      <c r="Q62" s="50" t="s">
        <v>9</v>
      </c>
      <c r="R62" s="50" t="s">
        <v>10</v>
      </c>
      <c r="S62" s="50" t="s">
        <v>11</v>
      </c>
      <c r="T62" s="33"/>
      <c r="U62" s="4"/>
    </row>
    <row r="63" spans="2:21" ht="22.5" x14ac:dyDescent="0.55000000000000004">
      <c r="B63" s="60"/>
      <c r="C63" s="65"/>
      <c r="D63" s="66"/>
      <c r="E63" s="67"/>
      <c r="F63" s="65"/>
      <c r="G63" s="66"/>
      <c r="H63" s="66"/>
      <c r="I63" s="66"/>
      <c r="J63" s="67"/>
      <c r="K63" s="60"/>
      <c r="L63" s="60"/>
      <c r="M63" s="2">
        <v>1500</v>
      </c>
      <c r="N63" s="2">
        <v>1500</v>
      </c>
      <c r="O63" s="2">
        <v>1500</v>
      </c>
      <c r="P63" s="2">
        <v>1500</v>
      </c>
      <c r="Q63" s="2">
        <v>1500</v>
      </c>
      <c r="R63" s="2">
        <v>1500</v>
      </c>
      <c r="S63" s="2">
        <f>SUM(M63:R63)</f>
        <v>9000</v>
      </c>
      <c r="T63" s="33"/>
      <c r="U63" s="4"/>
    </row>
    <row r="64" spans="2:21" ht="22.5" x14ac:dyDescent="0.55000000000000004">
      <c r="B64" s="60"/>
      <c r="C64" s="65"/>
      <c r="D64" s="66"/>
      <c r="E64" s="67"/>
      <c r="F64" s="65"/>
      <c r="G64" s="66"/>
      <c r="H64" s="66"/>
      <c r="I64" s="66"/>
      <c r="J64" s="67"/>
      <c r="K64" s="60"/>
      <c r="L64" s="60"/>
      <c r="M64" s="45" t="s">
        <v>13</v>
      </c>
      <c r="N64" s="45" t="s">
        <v>14</v>
      </c>
      <c r="O64" s="45" t="s">
        <v>15</v>
      </c>
      <c r="P64" s="45" t="s">
        <v>16</v>
      </c>
      <c r="Q64" s="45" t="s">
        <v>17</v>
      </c>
      <c r="R64" s="45" t="s">
        <v>18</v>
      </c>
      <c r="S64" s="45" t="s">
        <v>19</v>
      </c>
      <c r="T64" s="45" t="s">
        <v>20</v>
      </c>
      <c r="U64" s="4"/>
    </row>
    <row r="65" spans="2:21" ht="23" thickBot="1" x14ac:dyDescent="0.6">
      <c r="B65" s="122"/>
      <c r="C65" s="123"/>
      <c r="D65" s="124"/>
      <c r="E65" s="125"/>
      <c r="F65" s="123"/>
      <c r="G65" s="124"/>
      <c r="H65" s="124"/>
      <c r="I65" s="124"/>
      <c r="J65" s="125"/>
      <c r="K65" s="122"/>
      <c r="L65" s="122"/>
      <c r="M65" s="126">
        <v>1500</v>
      </c>
      <c r="N65" s="126">
        <v>1500</v>
      </c>
      <c r="O65" s="126">
        <v>1500</v>
      </c>
      <c r="P65" s="126">
        <v>1500</v>
      </c>
      <c r="Q65" s="126">
        <v>1500</v>
      </c>
      <c r="R65" s="126">
        <v>1500</v>
      </c>
      <c r="S65" s="126">
        <f>SUM(M65:R65)</f>
        <v>9000</v>
      </c>
      <c r="T65" s="126">
        <f>S63+S65</f>
        <v>18000</v>
      </c>
      <c r="U65" s="4"/>
    </row>
    <row r="66" spans="2:21" ht="22.5" x14ac:dyDescent="0.55000000000000004">
      <c r="B66" s="60" t="s">
        <v>77</v>
      </c>
      <c r="C66" s="65" t="s">
        <v>78</v>
      </c>
      <c r="D66" s="66"/>
      <c r="E66" s="67"/>
      <c r="F66" s="127" t="s">
        <v>64</v>
      </c>
      <c r="G66" s="66"/>
      <c r="H66" s="66"/>
      <c r="I66" s="66"/>
      <c r="J66" s="67"/>
      <c r="K66" s="60" t="s">
        <v>21</v>
      </c>
      <c r="L66" s="60" t="s">
        <v>22</v>
      </c>
      <c r="M66" s="50" t="s">
        <v>5</v>
      </c>
      <c r="N66" s="50" t="s">
        <v>6</v>
      </c>
      <c r="O66" s="50" t="s">
        <v>7</v>
      </c>
      <c r="P66" s="50" t="s">
        <v>8</v>
      </c>
      <c r="Q66" s="50" t="s">
        <v>9</v>
      </c>
      <c r="R66" s="50" t="s">
        <v>10</v>
      </c>
      <c r="S66" s="50" t="s">
        <v>11</v>
      </c>
      <c r="T66" s="33"/>
      <c r="U66" s="4"/>
    </row>
    <row r="67" spans="2:21" ht="22.5" x14ac:dyDescent="0.55000000000000004">
      <c r="B67" s="60"/>
      <c r="C67" s="65"/>
      <c r="D67" s="66"/>
      <c r="E67" s="67"/>
      <c r="F67" s="65"/>
      <c r="G67" s="66"/>
      <c r="H67" s="66"/>
      <c r="I67" s="66"/>
      <c r="J67" s="67"/>
      <c r="K67" s="60"/>
      <c r="L67" s="60"/>
      <c r="M67" s="2">
        <v>300</v>
      </c>
      <c r="N67" s="2">
        <v>300</v>
      </c>
      <c r="O67" s="2">
        <v>300</v>
      </c>
      <c r="P67" s="2">
        <v>300</v>
      </c>
      <c r="Q67" s="2">
        <v>300</v>
      </c>
      <c r="R67" s="2">
        <v>300</v>
      </c>
      <c r="S67" s="2">
        <f>SUM(M67:R67)</f>
        <v>1800</v>
      </c>
      <c r="T67" s="33"/>
      <c r="U67" s="4"/>
    </row>
    <row r="68" spans="2:21" ht="22.5" x14ac:dyDescent="0.55000000000000004">
      <c r="B68" s="60"/>
      <c r="C68" s="65"/>
      <c r="D68" s="66"/>
      <c r="E68" s="67"/>
      <c r="F68" s="65"/>
      <c r="G68" s="66"/>
      <c r="H68" s="66"/>
      <c r="I68" s="66"/>
      <c r="J68" s="67"/>
      <c r="K68" s="60"/>
      <c r="L68" s="60"/>
      <c r="M68" s="45" t="s">
        <v>13</v>
      </c>
      <c r="N68" s="45" t="s">
        <v>14</v>
      </c>
      <c r="O68" s="45" t="s">
        <v>15</v>
      </c>
      <c r="P68" s="45" t="s">
        <v>16</v>
      </c>
      <c r="Q68" s="45" t="s">
        <v>17</v>
      </c>
      <c r="R68" s="45" t="s">
        <v>18</v>
      </c>
      <c r="S68" s="45" t="s">
        <v>19</v>
      </c>
      <c r="T68" s="45" t="s">
        <v>20</v>
      </c>
      <c r="U68" s="4"/>
    </row>
    <row r="69" spans="2:21" ht="23" thickBot="1" x14ac:dyDescent="0.6">
      <c r="B69" s="122"/>
      <c r="C69" s="123"/>
      <c r="D69" s="124"/>
      <c r="E69" s="125"/>
      <c r="F69" s="123"/>
      <c r="G69" s="124"/>
      <c r="H69" s="124"/>
      <c r="I69" s="124"/>
      <c r="J69" s="125"/>
      <c r="K69" s="122"/>
      <c r="L69" s="122"/>
      <c r="M69" s="126">
        <v>300</v>
      </c>
      <c r="N69" s="126">
        <v>300</v>
      </c>
      <c r="O69" s="126">
        <v>300</v>
      </c>
      <c r="P69" s="126">
        <v>300</v>
      </c>
      <c r="Q69" s="126">
        <v>300</v>
      </c>
      <c r="R69" s="126">
        <v>300</v>
      </c>
      <c r="S69" s="126">
        <f>SUM(M69:R69)</f>
        <v>1800</v>
      </c>
      <c r="T69" s="126">
        <f>S67+S69</f>
        <v>3600</v>
      </c>
      <c r="U69" s="4"/>
    </row>
    <row r="70" spans="2:21" ht="22.5" x14ac:dyDescent="0.55000000000000004">
      <c r="B70" s="60" t="s">
        <v>48</v>
      </c>
      <c r="C70" s="65" t="s">
        <v>79</v>
      </c>
      <c r="D70" s="66"/>
      <c r="E70" s="67"/>
      <c r="F70" s="127" t="s">
        <v>80</v>
      </c>
      <c r="G70" s="66"/>
      <c r="H70" s="66"/>
      <c r="I70" s="66"/>
      <c r="J70" s="67"/>
      <c r="K70" s="60" t="s">
        <v>21</v>
      </c>
      <c r="L70" s="60" t="s">
        <v>22</v>
      </c>
      <c r="M70" s="50" t="s">
        <v>5</v>
      </c>
      <c r="N70" s="50" t="s">
        <v>6</v>
      </c>
      <c r="O70" s="50" t="s">
        <v>7</v>
      </c>
      <c r="P70" s="50" t="s">
        <v>8</v>
      </c>
      <c r="Q70" s="50" t="s">
        <v>9</v>
      </c>
      <c r="R70" s="50" t="s">
        <v>10</v>
      </c>
      <c r="S70" s="50" t="s">
        <v>11</v>
      </c>
      <c r="T70" s="33"/>
      <c r="U70" s="4"/>
    </row>
    <row r="71" spans="2:21" ht="22.5" x14ac:dyDescent="0.55000000000000004">
      <c r="B71" s="60"/>
      <c r="C71" s="65"/>
      <c r="D71" s="66"/>
      <c r="E71" s="67"/>
      <c r="F71" s="65"/>
      <c r="G71" s="66"/>
      <c r="H71" s="66"/>
      <c r="I71" s="66"/>
      <c r="J71" s="67"/>
      <c r="K71" s="60"/>
      <c r="L71" s="60"/>
      <c r="M71" s="2">
        <f>M63+M67</f>
        <v>1800</v>
      </c>
      <c r="N71" s="2">
        <f t="shared" ref="N71:R73" si="2">N63+N67</f>
        <v>1800</v>
      </c>
      <c r="O71" s="2">
        <f t="shared" si="2"/>
        <v>1800</v>
      </c>
      <c r="P71" s="2">
        <f t="shared" si="2"/>
        <v>1800</v>
      </c>
      <c r="Q71" s="2">
        <f t="shared" si="2"/>
        <v>1800</v>
      </c>
      <c r="R71" s="2">
        <f t="shared" si="2"/>
        <v>1800</v>
      </c>
      <c r="S71" s="2">
        <f>SUM(M71:R71)</f>
        <v>10800</v>
      </c>
      <c r="T71" s="33"/>
      <c r="U71" s="4"/>
    </row>
    <row r="72" spans="2:21" ht="22.5" x14ac:dyDescent="0.55000000000000004">
      <c r="B72" s="60"/>
      <c r="C72" s="65"/>
      <c r="D72" s="66"/>
      <c r="E72" s="67"/>
      <c r="F72" s="65"/>
      <c r="G72" s="66"/>
      <c r="H72" s="66"/>
      <c r="I72" s="66"/>
      <c r="J72" s="67"/>
      <c r="K72" s="60"/>
      <c r="L72" s="60"/>
      <c r="M72" s="45" t="s">
        <v>13</v>
      </c>
      <c r="N72" s="45" t="s">
        <v>14</v>
      </c>
      <c r="O72" s="45" t="s">
        <v>15</v>
      </c>
      <c r="P72" s="45" t="s">
        <v>16</v>
      </c>
      <c r="Q72" s="45" t="s">
        <v>17</v>
      </c>
      <c r="R72" s="45" t="s">
        <v>18</v>
      </c>
      <c r="S72" s="45" t="s">
        <v>19</v>
      </c>
      <c r="T72" s="45" t="s">
        <v>20</v>
      </c>
      <c r="U72" s="4"/>
    </row>
    <row r="73" spans="2:21" ht="23" thickBot="1" x14ac:dyDescent="0.6">
      <c r="B73" s="122"/>
      <c r="C73" s="123"/>
      <c r="D73" s="124"/>
      <c r="E73" s="125"/>
      <c r="F73" s="123"/>
      <c r="G73" s="124"/>
      <c r="H73" s="124"/>
      <c r="I73" s="124"/>
      <c r="J73" s="125"/>
      <c r="K73" s="122"/>
      <c r="L73" s="122"/>
      <c r="M73" s="126">
        <f>M65+M69</f>
        <v>1800</v>
      </c>
      <c r="N73" s="126">
        <f t="shared" si="2"/>
        <v>1800</v>
      </c>
      <c r="O73" s="126">
        <f t="shared" si="2"/>
        <v>1800</v>
      </c>
      <c r="P73" s="126">
        <f t="shared" si="2"/>
        <v>1800</v>
      </c>
      <c r="Q73" s="126">
        <f t="shared" si="2"/>
        <v>1800</v>
      </c>
      <c r="R73" s="126">
        <f t="shared" si="2"/>
        <v>1800</v>
      </c>
      <c r="S73" s="126">
        <f>SUM(M73:R73)</f>
        <v>10800</v>
      </c>
      <c r="T73" s="126">
        <f>S71+S73</f>
        <v>21600</v>
      </c>
      <c r="U73" s="4"/>
    </row>
    <row r="74" spans="2:21" ht="22.5" x14ac:dyDescent="0.55000000000000004">
      <c r="B74" s="60" t="s">
        <v>100</v>
      </c>
      <c r="C74" s="65" t="s">
        <v>120</v>
      </c>
      <c r="D74" s="66"/>
      <c r="E74" s="67"/>
      <c r="F74" s="127" t="s">
        <v>101</v>
      </c>
      <c r="G74" s="66"/>
      <c r="H74" s="66"/>
      <c r="I74" s="66"/>
      <c r="J74" s="67"/>
      <c r="K74" s="60" t="s">
        <v>21</v>
      </c>
      <c r="L74" s="60" t="s">
        <v>22</v>
      </c>
      <c r="M74" s="50" t="s">
        <v>5</v>
      </c>
      <c r="N74" s="50" t="s">
        <v>6</v>
      </c>
      <c r="O74" s="50" t="s">
        <v>7</v>
      </c>
      <c r="P74" s="50" t="s">
        <v>8</v>
      </c>
      <c r="Q74" s="50" t="s">
        <v>9</v>
      </c>
      <c r="R74" s="50" t="s">
        <v>10</v>
      </c>
      <c r="S74" s="50" t="s">
        <v>11</v>
      </c>
      <c r="T74" s="33"/>
      <c r="U74" s="4"/>
    </row>
    <row r="75" spans="2:21" ht="22.5" x14ac:dyDescent="0.55000000000000004">
      <c r="B75" s="60"/>
      <c r="C75" s="65"/>
      <c r="D75" s="66"/>
      <c r="E75" s="67"/>
      <c r="F75" s="65"/>
      <c r="G75" s="66"/>
      <c r="H75" s="66"/>
      <c r="I75" s="66"/>
      <c r="J75" s="67"/>
      <c r="K75" s="60"/>
      <c r="L75" s="60"/>
      <c r="M75" s="2"/>
      <c r="N75" s="2"/>
      <c r="O75" s="2"/>
      <c r="P75" s="2"/>
      <c r="Q75" s="2"/>
      <c r="R75" s="2"/>
      <c r="S75" s="2"/>
      <c r="T75" s="33"/>
      <c r="U75" s="4"/>
    </row>
    <row r="76" spans="2:21" ht="22.5" x14ac:dyDescent="0.55000000000000004">
      <c r="B76" s="60"/>
      <c r="C76" s="65"/>
      <c r="D76" s="66"/>
      <c r="E76" s="67"/>
      <c r="F76" s="65"/>
      <c r="G76" s="66"/>
      <c r="H76" s="66"/>
      <c r="I76" s="66"/>
      <c r="J76" s="67"/>
      <c r="K76" s="60"/>
      <c r="L76" s="60"/>
      <c r="M76" s="45" t="s">
        <v>13</v>
      </c>
      <c r="N76" s="45" t="s">
        <v>14</v>
      </c>
      <c r="O76" s="45" t="s">
        <v>15</v>
      </c>
      <c r="P76" s="45" t="s">
        <v>16</v>
      </c>
      <c r="Q76" s="45" t="s">
        <v>17</v>
      </c>
      <c r="R76" s="45" t="s">
        <v>18</v>
      </c>
      <c r="S76" s="45" t="s">
        <v>19</v>
      </c>
      <c r="T76" s="45" t="s">
        <v>20</v>
      </c>
      <c r="U76" s="4"/>
    </row>
    <row r="77" spans="2:21" ht="23" thickBot="1" x14ac:dyDescent="0.6">
      <c r="B77" s="122"/>
      <c r="C77" s="123"/>
      <c r="D77" s="124"/>
      <c r="E77" s="125"/>
      <c r="F77" s="123"/>
      <c r="G77" s="124"/>
      <c r="H77" s="124"/>
      <c r="I77" s="124"/>
      <c r="J77" s="125"/>
      <c r="K77" s="122"/>
      <c r="L77" s="122"/>
      <c r="M77" s="126"/>
      <c r="N77" s="126"/>
      <c r="O77" s="126"/>
      <c r="P77" s="126"/>
      <c r="Q77" s="126"/>
      <c r="R77" s="126"/>
      <c r="S77" s="126"/>
      <c r="T77" s="126"/>
      <c r="U77" s="4"/>
    </row>
    <row r="78" spans="2:21" ht="22.5" x14ac:dyDescent="0.55000000000000004">
      <c r="B78" s="60" t="s">
        <v>49</v>
      </c>
      <c r="C78" s="65" t="s">
        <v>121</v>
      </c>
      <c r="D78" s="66"/>
      <c r="E78" s="67"/>
      <c r="F78" s="127" t="s">
        <v>102</v>
      </c>
      <c r="G78" s="66"/>
      <c r="H78" s="66"/>
      <c r="I78" s="66"/>
      <c r="J78" s="67"/>
      <c r="K78" s="60"/>
      <c r="L78" s="60" t="s">
        <v>65</v>
      </c>
      <c r="M78" s="50" t="s">
        <v>5</v>
      </c>
      <c r="N78" s="50" t="s">
        <v>6</v>
      </c>
      <c r="O78" s="50" t="s">
        <v>7</v>
      </c>
      <c r="P78" s="50" t="s">
        <v>8</v>
      </c>
      <c r="Q78" s="50" t="s">
        <v>9</v>
      </c>
      <c r="R78" s="50" t="s">
        <v>10</v>
      </c>
      <c r="S78" s="50" t="s">
        <v>11</v>
      </c>
      <c r="T78" s="33"/>
      <c r="U78" s="4"/>
    </row>
    <row r="79" spans="2:21" ht="22.5" x14ac:dyDescent="0.55000000000000004">
      <c r="B79" s="60"/>
      <c r="C79" s="65"/>
      <c r="D79" s="66"/>
      <c r="E79" s="67"/>
      <c r="F79" s="65"/>
      <c r="G79" s="66"/>
      <c r="H79" s="66"/>
      <c r="I79" s="66"/>
      <c r="J79" s="67"/>
      <c r="K79" s="60"/>
      <c r="L79" s="60"/>
      <c r="M79" s="49"/>
      <c r="N79" s="49"/>
      <c r="O79" s="49"/>
      <c r="P79" s="49"/>
      <c r="Q79" s="49"/>
      <c r="R79" s="49"/>
      <c r="S79" s="49"/>
      <c r="T79" s="33"/>
      <c r="U79" s="4"/>
    </row>
    <row r="80" spans="2:21" ht="22.5" x14ac:dyDescent="0.55000000000000004">
      <c r="B80" s="60"/>
      <c r="C80" s="65"/>
      <c r="D80" s="66"/>
      <c r="E80" s="67"/>
      <c r="F80" s="65"/>
      <c r="G80" s="66"/>
      <c r="H80" s="66"/>
      <c r="I80" s="66"/>
      <c r="J80" s="67"/>
      <c r="K80" s="60"/>
      <c r="L80" s="60"/>
      <c r="M80" s="45" t="s">
        <v>13</v>
      </c>
      <c r="N80" s="45" t="s">
        <v>14</v>
      </c>
      <c r="O80" s="45" t="s">
        <v>15</v>
      </c>
      <c r="P80" s="45" t="s">
        <v>16</v>
      </c>
      <c r="Q80" s="45" t="s">
        <v>17</v>
      </c>
      <c r="R80" s="45" t="s">
        <v>18</v>
      </c>
      <c r="S80" s="45" t="s">
        <v>19</v>
      </c>
      <c r="T80" s="45" t="s">
        <v>20</v>
      </c>
      <c r="U80" s="4"/>
    </row>
    <row r="81" spans="1:21" ht="22.5" x14ac:dyDescent="0.55000000000000004">
      <c r="B81" s="61"/>
      <c r="C81" s="68"/>
      <c r="D81" s="69"/>
      <c r="E81" s="70"/>
      <c r="F81" s="68"/>
      <c r="G81" s="69"/>
      <c r="H81" s="69"/>
      <c r="I81" s="69"/>
      <c r="J81" s="70"/>
      <c r="K81" s="61"/>
      <c r="L81" s="61"/>
      <c r="M81" s="49"/>
      <c r="N81" s="49"/>
      <c r="O81" s="49"/>
      <c r="P81" s="49"/>
      <c r="Q81" s="49"/>
      <c r="R81" s="49"/>
      <c r="S81" s="49"/>
      <c r="T81" s="49"/>
      <c r="U81" s="4"/>
    </row>
    <row r="82" spans="1:21" x14ac:dyDescent="0.55000000000000004">
      <c r="A82" s="4"/>
      <c r="B82" s="4"/>
      <c r="C82" s="4"/>
      <c r="D82" s="4"/>
      <c r="E82" s="4"/>
      <c r="F82" s="4"/>
      <c r="G82" s="4"/>
      <c r="H82" s="4"/>
      <c r="I82" s="4"/>
      <c r="J82" s="4"/>
      <c r="K82" s="4"/>
      <c r="L82" s="4"/>
      <c r="M82" s="4"/>
      <c r="N82" s="4"/>
      <c r="O82" s="4"/>
      <c r="P82" s="4"/>
      <c r="Q82" s="4"/>
      <c r="R82" s="4"/>
      <c r="S82" s="4"/>
      <c r="T82" s="4"/>
      <c r="U82" s="4"/>
    </row>
  </sheetData>
  <mergeCells count="92">
    <mergeCell ref="B9:T9"/>
    <mergeCell ref="B11:T11"/>
    <mergeCell ref="B21:T21"/>
    <mergeCell ref="C22:E22"/>
    <mergeCell ref="F22:J22"/>
    <mergeCell ref="D15:E15"/>
    <mergeCell ref="D16:E16"/>
    <mergeCell ref="B19:C19"/>
    <mergeCell ref="D19:G19"/>
    <mergeCell ref="H19:K19"/>
    <mergeCell ref="B18:C18"/>
    <mergeCell ref="B23:B25"/>
    <mergeCell ref="C23:E25"/>
    <mergeCell ref="F23:J25"/>
    <mergeCell ref="K23:K25"/>
    <mergeCell ref="L23:L25"/>
    <mergeCell ref="C30:E33"/>
    <mergeCell ref="B30:B33"/>
    <mergeCell ref="B26:B29"/>
    <mergeCell ref="C26:E29"/>
    <mergeCell ref="F26:J29"/>
    <mergeCell ref="L30:L33"/>
    <mergeCell ref="K30:K33"/>
    <mergeCell ref="F30:J33"/>
    <mergeCell ref="K26:K29"/>
    <mergeCell ref="L26:L29"/>
    <mergeCell ref="C7:E7"/>
    <mergeCell ref="G7:I7"/>
    <mergeCell ref="B2:I2"/>
    <mergeCell ref="J2:L2"/>
    <mergeCell ref="B4:T4"/>
    <mergeCell ref="B5:T5"/>
    <mergeCell ref="B42:B45"/>
    <mergeCell ref="C42:E45"/>
    <mergeCell ref="F42:J45"/>
    <mergeCell ref="K42:K45"/>
    <mergeCell ref="L42:L45"/>
    <mergeCell ref="L34:L37"/>
    <mergeCell ref="B38:B41"/>
    <mergeCell ref="C38:E41"/>
    <mergeCell ref="F38:J41"/>
    <mergeCell ref="K38:K41"/>
    <mergeCell ref="L38:L41"/>
    <mergeCell ref="B34:B37"/>
    <mergeCell ref="C34:E37"/>
    <mergeCell ref="F34:J37"/>
    <mergeCell ref="K34:K37"/>
    <mergeCell ref="B50:B53"/>
    <mergeCell ref="C50:E53"/>
    <mergeCell ref="F50:J53"/>
    <mergeCell ref="K50:K53"/>
    <mergeCell ref="L50:L53"/>
    <mergeCell ref="B46:B49"/>
    <mergeCell ref="C46:E49"/>
    <mergeCell ref="F46:J49"/>
    <mergeCell ref="K46:K49"/>
    <mergeCell ref="L46:L49"/>
    <mergeCell ref="B58:B61"/>
    <mergeCell ref="C58:E61"/>
    <mergeCell ref="F58:J61"/>
    <mergeCell ref="K58:K61"/>
    <mergeCell ref="L58:L61"/>
    <mergeCell ref="B54:B57"/>
    <mergeCell ref="C54:E57"/>
    <mergeCell ref="F54:J57"/>
    <mergeCell ref="K54:K57"/>
    <mergeCell ref="L54:L57"/>
    <mergeCell ref="B66:B69"/>
    <mergeCell ref="C66:E69"/>
    <mergeCell ref="F66:J69"/>
    <mergeCell ref="K66:K69"/>
    <mergeCell ref="L66:L69"/>
    <mergeCell ref="B62:B65"/>
    <mergeCell ref="C62:E65"/>
    <mergeCell ref="F62:J65"/>
    <mergeCell ref="K62:K65"/>
    <mergeCell ref="L62:L65"/>
    <mergeCell ref="B74:B77"/>
    <mergeCell ref="C74:E77"/>
    <mergeCell ref="F74:J77"/>
    <mergeCell ref="K74:K77"/>
    <mergeCell ref="L74:L77"/>
    <mergeCell ref="B70:B73"/>
    <mergeCell ref="C70:E73"/>
    <mergeCell ref="F70:J73"/>
    <mergeCell ref="K70:K73"/>
    <mergeCell ref="L70:L73"/>
    <mergeCell ref="B78:B81"/>
    <mergeCell ref="C78:E81"/>
    <mergeCell ref="F78:J81"/>
    <mergeCell ref="K78:K81"/>
    <mergeCell ref="L78:L81"/>
  </mergeCells>
  <phoneticPr fontId="1"/>
  <printOptions horizontalCentered="1"/>
  <pageMargins left="0" right="0" top="0.59055118110236227"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93"/>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82" t="s">
        <v>27</v>
      </c>
      <c r="C2" s="82"/>
      <c r="D2" s="82"/>
      <c r="E2" s="82"/>
      <c r="F2" s="82"/>
      <c r="G2" s="82"/>
      <c r="H2" s="82"/>
      <c r="I2" s="82"/>
      <c r="J2" s="83" t="s">
        <v>109</v>
      </c>
      <c r="K2" s="83"/>
      <c r="L2" s="83"/>
      <c r="M2" s="40" t="s">
        <v>110</v>
      </c>
      <c r="N2" s="40"/>
      <c r="O2" s="40"/>
      <c r="P2" s="40"/>
      <c r="Q2" s="40"/>
      <c r="R2" s="40"/>
      <c r="S2" s="40"/>
      <c r="T2" s="7"/>
    </row>
    <row r="3" spans="2:20" ht="31.5" x14ac:dyDescent="1.05">
      <c r="B3" s="8"/>
      <c r="C3" s="30" t="s">
        <v>34</v>
      </c>
      <c r="D3" s="8"/>
      <c r="E3" s="8"/>
      <c r="F3" s="8"/>
      <c r="G3" s="30" t="s">
        <v>52</v>
      </c>
      <c r="H3" s="8"/>
      <c r="I3" s="8"/>
      <c r="J3" s="41" t="s">
        <v>131</v>
      </c>
      <c r="K3" s="9"/>
      <c r="L3" s="9"/>
      <c r="M3" s="9"/>
      <c r="N3" s="9"/>
      <c r="O3" s="9"/>
      <c r="P3" s="9"/>
      <c r="Q3" s="9"/>
      <c r="R3" s="9"/>
      <c r="S3" s="9"/>
      <c r="T3" s="10"/>
    </row>
    <row r="4" spans="2:20" ht="22.5" x14ac:dyDescent="0.55000000000000004">
      <c r="B4" s="84" t="s">
        <v>0</v>
      </c>
      <c r="C4" s="85"/>
      <c r="D4" s="85"/>
      <c r="E4" s="85"/>
      <c r="F4" s="85"/>
      <c r="G4" s="85"/>
      <c r="H4" s="85"/>
      <c r="I4" s="85"/>
      <c r="J4" s="85"/>
      <c r="K4" s="85"/>
      <c r="L4" s="85"/>
      <c r="M4" s="85"/>
      <c r="N4" s="85"/>
      <c r="O4" s="85"/>
      <c r="P4" s="85"/>
      <c r="Q4" s="85"/>
      <c r="R4" s="85"/>
      <c r="S4" s="85"/>
      <c r="T4" s="86"/>
    </row>
    <row r="5" spans="2:20" ht="67.75" customHeight="1" x14ac:dyDescent="0.55000000000000004">
      <c r="B5" s="87" t="s">
        <v>117</v>
      </c>
      <c r="C5" s="88"/>
      <c r="D5" s="88"/>
      <c r="E5" s="88"/>
      <c r="F5" s="88"/>
      <c r="G5" s="88"/>
      <c r="H5" s="88"/>
      <c r="I5" s="88"/>
      <c r="J5" s="88"/>
      <c r="K5" s="88"/>
      <c r="L5" s="88"/>
      <c r="M5" s="88"/>
      <c r="N5" s="88"/>
      <c r="O5" s="88"/>
      <c r="P5" s="88"/>
      <c r="Q5" s="88"/>
      <c r="R5" s="88"/>
      <c r="S5" s="88"/>
      <c r="T5" s="89"/>
    </row>
    <row r="6" spans="2:20" ht="6" customHeight="1" x14ac:dyDescent="0.55000000000000004"/>
    <row r="7" spans="2:20" ht="28.5" x14ac:dyDescent="0.95">
      <c r="B7" s="12">
        <v>1</v>
      </c>
      <c r="C7" s="78" t="s">
        <v>51</v>
      </c>
      <c r="D7" s="79"/>
      <c r="E7" s="80"/>
      <c r="F7" s="11">
        <v>2</v>
      </c>
      <c r="G7" s="81" t="s">
        <v>150</v>
      </c>
      <c r="H7" s="81"/>
      <c r="I7" s="81"/>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93" t="s">
        <v>111</v>
      </c>
      <c r="C9" s="94"/>
      <c r="D9" s="94"/>
      <c r="E9" s="94"/>
      <c r="F9" s="94"/>
      <c r="G9" s="94"/>
      <c r="H9" s="94"/>
      <c r="I9" s="94"/>
      <c r="J9" s="94"/>
      <c r="K9" s="94"/>
      <c r="L9" s="94"/>
      <c r="M9" s="94"/>
      <c r="N9" s="94"/>
      <c r="O9" s="94"/>
      <c r="P9" s="94"/>
      <c r="Q9" s="94"/>
      <c r="R9" s="94"/>
      <c r="S9" s="94"/>
      <c r="T9" s="95"/>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6.25" customHeight="1" x14ac:dyDescent="0.55000000000000004">
      <c r="B11" s="87" t="s">
        <v>114</v>
      </c>
      <c r="C11" s="88"/>
      <c r="D11" s="88"/>
      <c r="E11" s="88"/>
      <c r="F11" s="88"/>
      <c r="G11" s="88"/>
      <c r="H11" s="88"/>
      <c r="I11" s="88"/>
      <c r="J11" s="88"/>
      <c r="K11" s="88"/>
      <c r="L11" s="88"/>
      <c r="M11" s="88"/>
      <c r="N11" s="88"/>
      <c r="O11" s="88"/>
      <c r="P11" s="88"/>
      <c r="Q11" s="88"/>
      <c r="R11" s="88"/>
      <c r="S11" s="88"/>
      <c r="T11" s="89"/>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56</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53</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04" t="s">
        <v>55</v>
      </c>
      <c r="E15" s="105"/>
      <c r="F15" s="47"/>
      <c r="G15" s="47" t="s">
        <v>62</v>
      </c>
      <c r="H15" s="47"/>
      <c r="I15" s="47"/>
      <c r="J15" s="47"/>
      <c r="K15" s="47"/>
      <c r="L15" s="47"/>
      <c r="M15" s="47"/>
      <c r="N15" s="47"/>
      <c r="O15" s="47"/>
      <c r="P15" s="47"/>
      <c r="Q15" s="47"/>
      <c r="R15" s="47"/>
      <c r="S15" s="47"/>
      <c r="T15" s="48"/>
    </row>
    <row r="16" spans="2:20" ht="19.75" customHeight="1" thickBot="1" x14ac:dyDescent="0.6">
      <c r="B16" s="46"/>
      <c r="C16" s="47"/>
      <c r="D16" s="102" t="s">
        <v>57</v>
      </c>
      <c r="E16" s="103"/>
      <c r="F16" s="47"/>
      <c r="G16" s="47" t="s">
        <v>112</v>
      </c>
      <c r="H16" s="47"/>
      <c r="I16" s="47"/>
      <c r="J16" s="47"/>
      <c r="K16" s="47"/>
      <c r="L16" s="47"/>
      <c r="M16" s="47"/>
      <c r="N16" s="47"/>
      <c r="O16" s="47"/>
      <c r="P16" s="47"/>
      <c r="Q16" s="47"/>
      <c r="R16" s="47"/>
      <c r="S16" s="47"/>
      <c r="T16" s="48"/>
    </row>
    <row r="17" spans="2:21" ht="19.75" customHeight="1" thickBot="1" x14ac:dyDescent="0.6">
      <c r="B17" s="46"/>
      <c r="C17" s="47"/>
      <c r="D17" s="47"/>
      <c r="E17" s="47"/>
      <c r="F17" s="47"/>
      <c r="G17" s="47"/>
      <c r="H17" s="47"/>
      <c r="I17" s="47"/>
      <c r="J17" s="47"/>
      <c r="K17" s="47"/>
      <c r="L17" s="47"/>
      <c r="M17" s="47"/>
      <c r="N17" s="47"/>
      <c r="O17" s="47"/>
      <c r="P17" s="47"/>
      <c r="Q17" s="47"/>
      <c r="R17" s="47"/>
      <c r="S17" s="47"/>
      <c r="T17" s="48"/>
    </row>
    <row r="18" spans="2:21" ht="19.75" customHeight="1" thickBot="1" x14ac:dyDescent="0.6">
      <c r="B18" s="107" t="s">
        <v>58</v>
      </c>
      <c r="C18" s="109"/>
      <c r="D18" s="47"/>
      <c r="E18" s="47"/>
      <c r="F18" s="47"/>
      <c r="G18" s="47"/>
      <c r="H18" s="47"/>
      <c r="I18" s="47"/>
      <c r="J18" s="47"/>
      <c r="K18" s="47"/>
      <c r="L18" s="47"/>
      <c r="M18" s="47"/>
      <c r="N18" s="47"/>
      <c r="O18" s="47"/>
      <c r="P18" s="47"/>
      <c r="Q18" s="47"/>
      <c r="R18" s="47"/>
      <c r="S18" s="47"/>
      <c r="T18" s="48"/>
    </row>
    <row r="19" spans="2:21" ht="19.75" customHeight="1" thickBot="1" x14ac:dyDescent="0.6">
      <c r="B19" s="104" t="s">
        <v>59</v>
      </c>
      <c r="C19" s="105"/>
      <c r="D19" s="102" t="s">
        <v>60</v>
      </c>
      <c r="E19" s="120"/>
      <c r="F19" s="120"/>
      <c r="G19" s="103"/>
      <c r="H19" s="107" t="s">
        <v>113</v>
      </c>
      <c r="I19" s="108"/>
      <c r="J19" s="108"/>
      <c r="K19" s="109"/>
      <c r="L19" s="47"/>
      <c r="M19" s="47"/>
      <c r="N19" s="47"/>
      <c r="O19" s="47"/>
      <c r="P19" s="47"/>
      <c r="Q19" s="47"/>
      <c r="R19" s="47"/>
      <c r="S19" s="47"/>
      <c r="T19" s="48"/>
    </row>
    <row r="20" spans="2:21" ht="19.75" customHeight="1" thickBot="1" x14ac:dyDescent="0.6">
      <c r="B20" s="46"/>
      <c r="C20" s="47"/>
      <c r="D20" s="47"/>
      <c r="E20" s="47"/>
      <c r="F20" s="47"/>
      <c r="G20" s="47"/>
      <c r="H20" s="47"/>
      <c r="I20" s="47"/>
      <c r="J20" s="47"/>
      <c r="K20" s="47"/>
      <c r="L20" s="47"/>
      <c r="M20" s="47"/>
      <c r="N20" s="47"/>
      <c r="O20" s="47"/>
      <c r="P20" s="47"/>
      <c r="Q20" s="47"/>
      <c r="R20" s="47"/>
      <c r="S20" s="47"/>
      <c r="T20" s="48"/>
    </row>
    <row r="21" spans="2:21" ht="29" thickBot="1" x14ac:dyDescent="0.6">
      <c r="B21" s="96" t="s">
        <v>104</v>
      </c>
      <c r="C21" s="97"/>
      <c r="D21" s="97"/>
      <c r="E21" s="97"/>
      <c r="F21" s="97"/>
      <c r="G21" s="97"/>
      <c r="H21" s="97"/>
      <c r="I21" s="97"/>
      <c r="J21" s="97"/>
      <c r="K21" s="97"/>
      <c r="L21" s="97"/>
      <c r="M21" s="97"/>
      <c r="N21" s="97"/>
      <c r="O21" s="97"/>
      <c r="P21" s="97"/>
      <c r="Q21" s="97"/>
      <c r="R21" s="97"/>
      <c r="S21" s="97"/>
      <c r="T21" s="98"/>
    </row>
    <row r="22" spans="2:21" ht="22.5" x14ac:dyDescent="0.55000000000000004">
      <c r="B22" s="38" t="s">
        <v>1</v>
      </c>
      <c r="C22" s="99" t="s">
        <v>2</v>
      </c>
      <c r="D22" s="100"/>
      <c r="E22" s="101"/>
      <c r="F22" s="99" t="s">
        <v>12</v>
      </c>
      <c r="G22" s="100"/>
      <c r="H22" s="100"/>
      <c r="I22" s="100"/>
      <c r="J22" s="101"/>
      <c r="K22" s="44" t="s">
        <v>3</v>
      </c>
      <c r="L22" s="44" t="s">
        <v>4</v>
      </c>
      <c r="M22" s="45" t="s">
        <v>5</v>
      </c>
      <c r="N22" s="45" t="s">
        <v>6</v>
      </c>
      <c r="O22" s="45" t="s">
        <v>7</v>
      </c>
      <c r="P22" s="45" t="s">
        <v>8</v>
      </c>
      <c r="Q22" s="45" t="s">
        <v>9</v>
      </c>
      <c r="R22" s="45" t="s">
        <v>10</v>
      </c>
      <c r="S22" s="45" t="s">
        <v>11</v>
      </c>
      <c r="T22" s="37"/>
    </row>
    <row r="23" spans="2:21" ht="22.5" x14ac:dyDescent="0.55000000000000004">
      <c r="B23" s="59" t="s">
        <v>23</v>
      </c>
      <c r="C23" s="116" t="s">
        <v>118</v>
      </c>
      <c r="D23" s="117"/>
      <c r="E23" s="118"/>
      <c r="F23" s="119" t="s">
        <v>119</v>
      </c>
      <c r="G23" s="91"/>
      <c r="H23" s="91"/>
      <c r="I23" s="91"/>
      <c r="J23" s="92"/>
      <c r="K23" s="59" t="s">
        <v>21</v>
      </c>
      <c r="L23" s="59" t="s">
        <v>22</v>
      </c>
      <c r="M23" s="2"/>
      <c r="N23" s="2"/>
      <c r="O23" s="2"/>
      <c r="P23" s="2"/>
      <c r="Q23" s="2"/>
      <c r="R23" s="2"/>
      <c r="S23" s="2"/>
      <c r="T23" s="33"/>
    </row>
    <row r="24" spans="2:21" ht="22.5" x14ac:dyDescent="0.55000000000000004">
      <c r="B24" s="60"/>
      <c r="C24" s="75"/>
      <c r="D24" s="76"/>
      <c r="E24" s="77"/>
      <c r="F24" s="65"/>
      <c r="G24" s="66"/>
      <c r="H24" s="66"/>
      <c r="I24" s="66"/>
      <c r="J24" s="67"/>
      <c r="K24" s="60"/>
      <c r="L24" s="60"/>
      <c r="M24" s="45" t="s">
        <v>13</v>
      </c>
      <c r="N24" s="45" t="s">
        <v>14</v>
      </c>
      <c r="O24" s="45" t="s">
        <v>15</v>
      </c>
      <c r="P24" s="45" t="s">
        <v>16</v>
      </c>
      <c r="Q24" s="45" t="s">
        <v>17</v>
      </c>
      <c r="R24" s="45" t="s">
        <v>18</v>
      </c>
      <c r="S24" s="45" t="s">
        <v>19</v>
      </c>
      <c r="T24" s="45" t="s">
        <v>20</v>
      </c>
    </row>
    <row r="25" spans="2:21" ht="23" thickBot="1" x14ac:dyDescent="0.6">
      <c r="B25" s="122"/>
      <c r="C25" s="128"/>
      <c r="D25" s="129"/>
      <c r="E25" s="130"/>
      <c r="F25" s="123"/>
      <c r="G25" s="124"/>
      <c r="H25" s="124"/>
      <c r="I25" s="124"/>
      <c r="J25" s="125"/>
      <c r="K25" s="122"/>
      <c r="L25" s="122"/>
      <c r="M25" s="126"/>
      <c r="N25" s="126"/>
      <c r="O25" s="126"/>
      <c r="P25" s="126"/>
      <c r="Q25" s="126"/>
      <c r="R25" s="126"/>
      <c r="S25" s="126"/>
      <c r="T25" s="126"/>
    </row>
    <row r="26" spans="2:21" ht="22.5" x14ac:dyDescent="0.55000000000000004">
      <c r="B26" s="60" t="s">
        <v>33</v>
      </c>
      <c r="C26" s="75" t="s">
        <v>42</v>
      </c>
      <c r="D26" s="76"/>
      <c r="E26" s="77"/>
      <c r="F26" s="121" t="s">
        <v>105</v>
      </c>
      <c r="G26" s="76"/>
      <c r="H26" s="76"/>
      <c r="I26" s="76"/>
      <c r="J26" s="77"/>
      <c r="K26" s="60" t="s">
        <v>81</v>
      </c>
      <c r="L26" s="60" t="s">
        <v>43</v>
      </c>
      <c r="M26" s="50" t="s">
        <v>5</v>
      </c>
      <c r="N26" s="50" t="s">
        <v>6</v>
      </c>
      <c r="O26" s="50" t="s">
        <v>7</v>
      </c>
      <c r="P26" s="50" t="s">
        <v>8</v>
      </c>
      <c r="Q26" s="50" t="s">
        <v>9</v>
      </c>
      <c r="R26" s="50" t="s">
        <v>10</v>
      </c>
      <c r="S26" s="50" t="s">
        <v>11</v>
      </c>
      <c r="T26" s="33"/>
    </row>
    <row r="27" spans="2:21" ht="22.5" x14ac:dyDescent="0.55000000000000004">
      <c r="B27" s="60"/>
      <c r="C27" s="75"/>
      <c r="D27" s="76"/>
      <c r="E27" s="77"/>
      <c r="F27" s="75"/>
      <c r="G27" s="76"/>
      <c r="H27" s="76"/>
      <c r="I27" s="76"/>
      <c r="J27" s="77"/>
      <c r="K27" s="60"/>
      <c r="L27" s="60"/>
      <c r="M27" s="39">
        <f>A①_営業部_入力!M27</f>
        <v>100</v>
      </c>
      <c r="N27" s="39">
        <f>A①_営業部_入力!N27</f>
        <v>110</v>
      </c>
      <c r="O27" s="39">
        <f>A①_営業部_入力!O27</f>
        <v>121</v>
      </c>
      <c r="P27" s="39">
        <f>A①_営業部_入力!P27</f>
        <v>133</v>
      </c>
      <c r="Q27" s="39">
        <f>A①_営業部_入力!Q27</f>
        <v>146</v>
      </c>
      <c r="R27" s="39">
        <f>A①_営業部_入力!R27</f>
        <v>160</v>
      </c>
      <c r="S27" s="39">
        <f>SUM(M27:R27)</f>
        <v>770</v>
      </c>
      <c r="T27" s="33"/>
    </row>
    <row r="28" spans="2:21" ht="22.5" x14ac:dyDescent="0.55000000000000004">
      <c r="B28" s="60"/>
      <c r="C28" s="75"/>
      <c r="D28" s="76"/>
      <c r="E28" s="77"/>
      <c r="F28" s="75"/>
      <c r="G28" s="76"/>
      <c r="H28" s="76"/>
      <c r="I28" s="76"/>
      <c r="J28" s="77"/>
      <c r="K28" s="60"/>
      <c r="L28" s="60"/>
      <c r="M28" s="45" t="s">
        <v>13</v>
      </c>
      <c r="N28" s="45" t="s">
        <v>14</v>
      </c>
      <c r="O28" s="45" t="s">
        <v>15</v>
      </c>
      <c r="P28" s="45" t="s">
        <v>16</v>
      </c>
      <c r="Q28" s="45" t="s">
        <v>17</v>
      </c>
      <c r="R28" s="45" t="s">
        <v>18</v>
      </c>
      <c r="S28" s="45" t="s">
        <v>19</v>
      </c>
      <c r="T28" s="45" t="s">
        <v>20</v>
      </c>
    </row>
    <row r="29" spans="2:21" ht="23" thickBot="1" x14ac:dyDescent="0.6">
      <c r="B29" s="122"/>
      <c r="C29" s="128"/>
      <c r="D29" s="129"/>
      <c r="E29" s="130"/>
      <c r="F29" s="128"/>
      <c r="G29" s="129"/>
      <c r="H29" s="129"/>
      <c r="I29" s="129"/>
      <c r="J29" s="130"/>
      <c r="K29" s="122"/>
      <c r="L29" s="122"/>
      <c r="M29" s="131">
        <f>A①_営業部_入力!M29</f>
        <v>176</v>
      </c>
      <c r="N29" s="131">
        <f>A①_営業部_入力!N29</f>
        <v>193</v>
      </c>
      <c r="O29" s="131">
        <f>A①_営業部_入力!O29</f>
        <v>212</v>
      </c>
      <c r="P29" s="131">
        <f>A①_営業部_入力!P29</f>
        <v>233</v>
      </c>
      <c r="Q29" s="131">
        <f>A①_営業部_入力!Q29</f>
        <v>256</v>
      </c>
      <c r="R29" s="131">
        <f>A①_営業部_入力!R29</f>
        <v>281</v>
      </c>
      <c r="S29" s="131">
        <f>SUM(M29:R29)</f>
        <v>1351</v>
      </c>
      <c r="T29" s="131">
        <f>S27+S29</f>
        <v>2121</v>
      </c>
    </row>
    <row r="30" spans="2:21" ht="18" customHeight="1" x14ac:dyDescent="0.55000000000000004">
      <c r="B30" s="60" t="s">
        <v>39</v>
      </c>
      <c r="C30" s="65" t="s">
        <v>82</v>
      </c>
      <c r="D30" s="66"/>
      <c r="E30" s="67"/>
      <c r="F30" s="127" t="s">
        <v>108</v>
      </c>
      <c r="G30" s="66"/>
      <c r="H30" s="66"/>
      <c r="I30" s="66"/>
      <c r="J30" s="67"/>
      <c r="K30" s="60" t="s">
        <v>81</v>
      </c>
      <c r="L30" s="60" t="s">
        <v>43</v>
      </c>
      <c r="M30" s="50" t="s">
        <v>5</v>
      </c>
      <c r="N30" s="50" t="s">
        <v>6</v>
      </c>
      <c r="O30" s="50" t="s">
        <v>7</v>
      </c>
      <c r="P30" s="50" t="s">
        <v>8</v>
      </c>
      <c r="Q30" s="50" t="s">
        <v>9</v>
      </c>
      <c r="R30" s="50" t="s">
        <v>10</v>
      </c>
      <c r="S30" s="50" t="s">
        <v>11</v>
      </c>
      <c r="T30" s="33"/>
    </row>
    <row r="31" spans="2:21" ht="22.5" x14ac:dyDescent="0.55000000000000004">
      <c r="B31" s="60"/>
      <c r="C31" s="65"/>
      <c r="D31" s="66"/>
      <c r="E31" s="67"/>
      <c r="F31" s="65"/>
      <c r="G31" s="66"/>
      <c r="H31" s="66"/>
      <c r="I31" s="66"/>
      <c r="J31" s="67"/>
      <c r="K31" s="60"/>
      <c r="L31" s="60"/>
      <c r="M31" s="2">
        <v>200</v>
      </c>
      <c r="N31" s="43">
        <f>M43</f>
        <v>400</v>
      </c>
      <c r="O31" s="43">
        <f t="shared" ref="O31:R33" si="0">N43</f>
        <v>590</v>
      </c>
      <c r="P31" s="43">
        <f t="shared" si="0"/>
        <v>769</v>
      </c>
      <c r="Q31" s="43">
        <f t="shared" si="0"/>
        <v>936</v>
      </c>
      <c r="R31" s="43">
        <f t="shared" si="0"/>
        <v>1090</v>
      </c>
      <c r="S31" s="2">
        <f>M31</f>
        <v>200</v>
      </c>
      <c r="T31" s="33"/>
    </row>
    <row r="32" spans="2:21" ht="22.5" x14ac:dyDescent="0.55000000000000004">
      <c r="B32" s="60"/>
      <c r="C32" s="65"/>
      <c r="D32" s="66"/>
      <c r="E32" s="67"/>
      <c r="F32" s="65"/>
      <c r="G32" s="66"/>
      <c r="H32" s="66"/>
      <c r="I32" s="66"/>
      <c r="J32" s="67"/>
      <c r="K32" s="60"/>
      <c r="L32" s="60"/>
      <c r="M32" s="45" t="s">
        <v>13</v>
      </c>
      <c r="N32" s="45" t="s">
        <v>14</v>
      </c>
      <c r="O32" s="45" t="s">
        <v>15</v>
      </c>
      <c r="P32" s="45" t="s">
        <v>16</v>
      </c>
      <c r="Q32" s="45" t="s">
        <v>17</v>
      </c>
      <c r="R32" s="45" t="s">
        <v>18</v>
      </c>
      <c r="S32" s="45" t="s">
        <v>19</v>
      </c>
      <c r="T32" s="45" t="s">
        <v>20</v>
      </c>
      <c r="U32" s="3"/>
    </row>
    <row r="33" spans="2:21" ht="23" thickBot="1" x14ac:dyDescent="0.6">
      <c r="B33" s="122"/>
      <c r="C33" s="123"/>
      <c r="D33" s="124"/>
      <c r="E33" s="125"/>
      <c r="F33" s="123"/>
      <c r="G33" s="124"/>
      <c r="H33" s="124"/>
      <c r="I33" s="124"/>
      <c r="J33" s="125"/>
      <c r="K33" s="122"/>
      <c r="L33" s="122"/>
      <c r="M33" s="136">
        <f>R43</f>
        <v>1230</v>
      </c>
      <c r="N33" s="136">
        <f>M45</f>
        <v>1354</v>
      </c>
      <c r="O33" s="136">
        <f t="shared" si="0"/>
        <v>1461</v>
      </c>
      <c r="P33" s="136">
        <f t="shared" si="0"/>
        <v>1549</v>
      </c>
      <c r="Q33" s="136">
        <f t="shared" si="0"/>
        <v>1616</v>
      </c>
      <c r="R33" s="136">
        <f t="shared" si="0"/>
        <v>1660</v>
      </c>
      <c r="S33" s="126">
        <f>M33</f>
        <v>1230</v>
      </c>
      <c r="T33" s="126">
        <f>M31</f>
        <v>200</v>
      </c>
      <c r="U33" s="4"/>
    </row>
    <row r="34" spans="2:21" ht="22.5" x14ac:dyDescent="0.55000000000000004">
      <c r="B34" s="60" t="s">
        <v>44</v>
      </c>
      <c r="C34" s="65" t="s">
        <v>83</v>
      </c>
      <c r="D34" s="66"/>
      <c r="E34" s="67"/>
      <c r="F34" s="127" t="s">
        <v>64</v>
      </c>
      <c r="G34" s="66"/>
      <c r="H34" s="66"/>
      <c r="I34" s="66"/>
      <c r="J34" s="67"/>
      <c r="K34" s="60" t="s">
        <v>81</v>
      </c>
      <c r="L34" s="60" t="s">
        <v>43</v>
      </c>
      <c r="M34" s="50" t="s">
        <v>5</v>
      </c>
      <c r="N34" s="50" t="s">
        <v>6</v>
      </c>
      <c r="O34" s="50" t="s">
        <v>7</v>
      </c>
      <c r="P34" s="50" t="s">
        <v>8</v>
      </c>
      <c r="Q34" s="50" t="s">
        <v>9</v>
      </c>
      <c r="R34" s="50" t="s">
        <v>10</v>
      </c>
      <c r="S34" s="50" t="s">
        <v>11</v>
      </c>
      <c r="T34" s="33"/>
      <c r="U34" s="4"/>
    </row>
    <row r="35" spans="2:21" ht="22.5" x14ac:dyDescent="0.55000000000000004">
      <c r="B35" s="60"/>
      <c r="C35" s="65"/>
      <c r="D35" s="66"/>
      <c r="E35" s="67"/>
      <c r="F35" s="65"/>
      <c r="G35" s="66"/>
      <c r="H35" s="66"/>
      <c r="I35" s="66"/>
      <c r="J35" s="67"/>
      <c r="K35" s="60"/>
      <c r="L35" s="60"/>
      <c r="M35" s="2">
        <v>300</v>
      </c>
      <c r="N35" s="2">
        <v>300</v>
      </c>
      <c r="O35" s="2">
        <v>300</v>
      </c>
      <c r="P35" s="2">
        <v>300</v>
      </c>
      <c r="Q35" s="2">
        <v>300</v>
      </c>
      <c r="R35" s="2">
        <v>300</v>
      </c>
      <c r="S35" s="2">
        <f>SUM(M35:R35)</f>
        <v>1800</v>
      </c>
      <c r="T35" s="33"/>
      <c r="U35" s="4"/>
    </row>
    <row r="36" spans="2:21" ht="22.5" x14ac:dyDescent="0.55000000000000004">
      <c r="B36" s="60"/>
      <c r="C36" s="65"/>
      <c r="D36" s="66"/>
      <c r="E36" s="67"/>
      <c r="F36" s="65"/>
      <c r="G36" s="66"/>
      <c r="H36" s="66"/>
      <c r="I36" s="66"/>
      <c r="J36" s="67"/>
      <c r="K36" s="60"/>
      <c r="L36" s="60"/>
      <c r="M36" s="45" t="s">
        <v>13</v>
      </c>
      <c r="N36" s="45" t="s">
        <v>14</v>
      </c>
      <c r="O36" s="45" t="s">
        <v>15</v>
      </c>
      <c r="P36" s="45" t="s">
        <v>16</v>
      </c>
      <c r="Q36" s="45" t="s">
        <v>17</v>
      </c>
      <c r="R36" s="45" t="s">
        <v>18</v>
      </c>
      <c r="S36" s="45" t="s">
        <v>19</v>
      </c>
      <c r="T36" s="45" t="s">
        <v>20</v>
      </c>
      <c r="U36" s="4"/>
    </row>
    <row r="37" spans="2:21" ht="23" thickBot="1" x14ac:dyDescent="0.6">
      <c r="B37" s="122"/>
      <c r="C37" s="123"/>
      <c r="D37" s="124"/>
      <c r="E37" s="125"/>
      <c r="F37" s="123"/>
      <c r="G37" s="124"/>
      <c r="H37" s="124"/>
      <c r="I37" s="124"/>
      <c r="J37" s="125"/>
      <c r="K37" s="122"/>
      <c r="L37" s="122"/>
      <c r="M37" s="126">
        <v>300</v>
      </c>
      <c r="N37" s="126">
        <v>300</v>
      </c>
      <c r="O37" s="126">
        <v>300</v>
      </c>
      <c r="P37" s="126">
        <v>300</v>
      </c>
      <c r="Q37" s="126">
        <v>300</v>
      </c>
      <c r="R37" s="126">
        <v>300</v>
      </c>
      <c r="S37" s="126">
        <f>SUM(M37:R37)</f>
        <v>1800</v>
      </c>
      <c r="T37" s="126">
        <f>S35+S37</f>
        <v>3600</v>
      </c>
      <c r="U37" s="4"/>
    </row>
    <row r="38" spans="2:21" ht="22.5" x14ac:dyDescent="0.55000000000000004">
      <c r="B38" s="60" t="s">
        <v>45</v>
      </c>
      <c r="C38" s="75" t="s">
        <v>106</v>
      </c>
      <c r="D38" s="76"/>
      <c r="E38" s="77"/>
      <c r="F38" s="121" t="s">
        <v>84</v>
      </c>
      <c r="G38" s="76"/>
      <c r="H38" s="76"/>
      <c r="I38" s="76"/>
      <c r="J38" s="77"/>
      <c r="K38" s="60" t="s">
        <v>81</v>
      </c>
      <c r="L38" s="60" t="s">
        <v>43</v>
      </c>
      <c r="M38" s="50" t="s">
        <v>5</v>
      </c>
      <c r="N38" s="50" t="s">
        <v>6</v>
      </c>
      <c r="O38" s="50" t="s">
        <v>7</v>
      </c>
      <c r="P38" s="50" t="s">
        <v>8</v>
      </c>
      <c r="Q38" s="50" t="s">
        <v>9</v>
      </c>
      <c r="R38" s="50" t="s">
        <v>10</v>
      </c>
      <c r="S38" s="50" t="s">
        <v>11</v>
      </c>
      <c r="T38" s="33"/>
      <c r="U38" s="4"/>
    </row>
    <row r="39" spans="2:21" ht="22.5" x14ac:dyDescent="0.55000000000000004">
      <c r="B39" s="60"/>
      <c r="C39" s="75"/>
      <c r="D39" s="76"/>
      <c r="E39" s="77"/>
      <c r="F39" s="75"/>
      <c r="G39" s="76"/>
      <c r="H39" s="76"/>
      <c r="I39" s="76"/>
      <c r="J39" s="77"/>
      <c r="K39" s="60"/>
      <c r="L39" s="60"/>
      <c r="M39" s="39">
        <f>M27</f>
        <v>100</v>
      </c>
      <c r="N39" s="39">
        <f t="shared" ref="N39:R41" si="1">N27</f>
        <v>110</v>
      </c>
      <c r="O39" s="39">
        <f t="shared" si="1"/>
        <v>121</v>
      </c>
      <c r="P39" s="39">
        <f t="shared" si="1"/>
        <v>133</v>
      </c>
      <c r="Q39" s="39">
        <f t="shared" si="1"/>
        <v>146</v>
      </c>
      <c r="R39" s="39">
        <f t="shared" si="1"/>
        <v>160</v>
      </c>
      <c r="S39" s="39">
        <f>SUM(M39:R39)</f>
        <v>770</v>
      </c>
      <c r="T39" s="33"/>
      <c r="U39" s="4"/>
    </row>
    <row r="40" spans="2:21" ht="22.5" x14ac:dyDescent="0.55000000000000004">
      <c r="B40" s="60"/>
      <c r="C40" s="75"/>
      <c r="D40" s="76"/>
      <c r="E40" s="77"/>
      <c r="F40" s="75"/>
      <c r="G40" s="76"/>
      <c r="H40" s="76"/>
      <c r="I40" s="76"/>
      <c r="J40" s="77"/>
      <c r="K40" s="60"/>
      <c r="L40" s="60"/>
      <c r="M40" s="45" t="s">
        <v>13</v>
      </c>
      <c r="N40" s="45" t="s">
        <v>14</v>
      </c>
      <c r="O40" s="45" t="s">
        <v>15</v>
      </c>
      <c r="P40" s="45" t="s">
        <v>16</v>
      </c>
      <c r="Q40" s="45" t="s">
        <v>17</v>
      </c>
      <c r="R40" s="45" t="s">
        <v>18</v>
      </c>
      <c r="S40" s="45" t="s">
        <v>19</v>
      </c>
      <c r="T40" s="45" t="s">
        <v>20</v>
      </c>
      <c r="U40" s="4"/>
    </row>
    <row r="41" spans="2:21" ht="23" thickBot="1" x14ac:dyDescent="0.6">
      <c r="B41" s="122"/>
      <c r="C41" s="128"/>
      <c r="D41" s="129"/>
      <c r="E41" s="130"/>
      <c r="F41" s="128"/>
      <c r="G41" s="129"/>
      <c r="H41" s="129"/>
      <c r="I41" s="129"/>
      <c r="J41" s="130"/>
      <c r="K41" s="122"/>
      <c r="L41" s="122"/>
      <c r="M41" s="131">
        <f>M29</f>
        <v>176</v>
      </c>
      <c r="N41" s="131">
        <f t="shared" si="1"/>
        <v>193</v>
      </c>
      <c r="O41" s="131">
        <f t="shared" si="1"/>
        <v>212</v>
      </c>
      <c r="P41" s="131">
        <f t="shared" si="1"/>
        <v>233</v>
      </c>
      <c r="Q41" s="131">
        <f t="shared" si="1"/>
        <v>256</v>
      </c>
      <c r="R41" s="131">
        <f t="shared" si="1"/>
        <v>281</v>
      </c>
      <c r="S41" s="126">
        <f>SUM(M41:R41)</f>
        <v>1351</v>
      </c>
      <c r="T41" s="126">
        <f>S39+S41</f>
        <v>2121</v>
      </c>
      <c r="U41" s="4"/>
    </row>
    <row r="42" spans="2:21" ht="21.65" customHeight="1" x14ac:dyDescent="0.55000000000000004">
      <c r="B42" s="60" t="s">
        <v>46</v>
      </c>
      <c r="C42" s="65" t="s">
        <v>85</v>
      </c>
      <c r="D42" s="66"/>
      <c r="E42" s="67"/>
      <c r="F42" s="127" t="s">
        <v>107</v>
      </c>
      <c r="G42" s="66"/>
      <c r="H42" s="66"/>
      <c r="I42" s="66"/>
      <c r="J42" s="67"/>
      <c r="K42" s="60" t="s">
        <v>81</v>
      </c>
      <c r="L42" s="60" t="s">
        <v>43</v>
      </c>
      <c r="M42" s="50" t="s">
        <v>5</v>
      </c>
      <c r="N42" s="50" t="s">
        <v>6</v>
      </c>
      <c r="O42" s="50" t="s">
        <v>7</v>
      </c>
      <c r="P42" s="50" t="s">
        <v>8</v>
      </c>
      <c r="Q42" s="50" t="s">
        <v>9</v>
      </c>
      <c r="R42" s="50" t="s">
        <v>10</v>
      </c>
      <c r="S42" s="50" t="s">
        <v>11</v>
      </c>
      <c r="T42" s="33"/>
      <c r="U42" s="4"/>
    </row>
    <row r="43" spans="2:21" ht="22.5" x14ac:dyDescent="0.55000000000000004">
      <c r="B43" s="60"/>
      <c r="C43" s="65"/>
      <c r="D43" s="66"/>
      <c r="E43" s="67"/>
      <c r="F43" s="65"/>
      <c r="G43" s="66"/>
      <c r="H43" s="66"/>
      <c r="I43" s="66"/>
      <c r="J43" s="67"/>
      <c r="K43" s="60"/>
      <c r="L43" s="60"/>
      <c r="M43" s="43">
        <f>M31+M35-M39</f>
        <v>400</v>
      </c>
      <c r="N43" s="43">
        <f t="shared" ref="N43:R45" si="2">N31+N35-N39</f>
        <v>590</v>
      </c>
      <c r="O43" s="43">
        <f t="shared" si="2"/>
        <v>769</v>
      </c>
      <c r="P43" s="43">
        <f t="shared" si="2"/>
        <v>936</v>
      </c>
      <c r="Q43" s="43">
        <f t="shared" si="2"/>
        <v>1090</v>
      </c>
      <c r="R43" s="43">
        <f t="shared" si="2"/>
        <v>1230</v>
      </c>
      <c r="S43" s="2">
        <f>R43</f>
        <v>1230</v>
      </c>
      <c r="T43" s="33"/>
      <c r="U43" s="4"/>
    </row>
    <row r="44" spans="2:21" ht="22.5" x14ac:dyDescent="0.55000000000000004">
      <c r="B44" s="60"/>
      <c r="C44" s="65"/>
      <c r="D44" s="66"/>
      <c r="E44" s="67"/>
      <c r="F44" s="65"/>
      <c r="G44" s="66"/>
      <c r="H44" s="66"/>
      <c r="I44" s="66"/>
      <c r="J44" s="67"/>
      <c r="K44" s="60"/>
      <c r="L44" s="60"/>
      <c r="M44" s="45" t="s">
        <v>13</v>
      </c>
      <c r="N44" s="45" t="s">
        <v>14</v>
      </c>
      <c r="O44" s="45" t="s">
        <v>15</v>
      </c>
      <c r="P44" s="45" t="s">
        <v>16</v>
      </c>
      <c r="Q44" s="45" t="s">
        <v>17</v>
      </c>
      <c r="R44" s="45" t="s">
        <v>18</v>
      </c>
      <c r="S44" s="45" t="s">
        <v>19</v>
      </c>
      <c r="T44" s="45" t="s">
        <v>20</v>
      </c>
      <c r="U44" s="4"/>
    </row>
    <row r="45" spans="2:21" ht="23" thickBot="1" x14ac:dyDescent="0.6">
      <c r="B45" s="122"/>
      <c r="C45" s="123"/>
      <c r="D45" s="124"/>
      <c r="E45" s="125"/>
      <c r="F45" s="123"/>
      <c r="G45" s="124"/>
      <c r="H45" s="124"/>
      <c r="I45" s="124"/>
      <c r="J45" s="125"/>
      <c r="K45" s="122"/>
      <c r="L45" s="122"/>
      <c r="M45" s="136">
        <f>M33+M37-M41</f>
        <v>1354</v>
      </c>
      <c r="N45" s="136">
        <f t="shared" si="2"/>
        <v>1461</v>
      </c>
      <c r="O45" s="136">
        <f t="shared" si="2"/>
        <v>1549</v>
      </c>
      <c r="P45" s="136">
        <f t="shared" si="2"/>
        <v>1616</v>
      </c>
      <c r="Q45" s="136">
        <f t="shared" si="2"/>
        <v>1660</v>
      </c>
      <c r="R45" s="136">
        <f t="shared" si="2"/>
        <v>1679</v>
      </c>
      <c r="S45" s="126">
        <f>R45</f>
        <v>1679</v>
      </c>
      <c r="T45" s="126">
        <f>R45</f>
        <v>1679</v>
      </c>
      <c r="U45" s="4"/>
    </row>
    <row r="46" spans="2:21" ht="21.65" customHeight="1" x14ac:dyDescent="0.55000000000000004">
      <c r="B46" s="60" t="s">
        <v>68</v>
      </c>
      <c r="C46" s="65" t="s">
        <v>86</v>
      </c>
      <c r="D46" s="66"/>
      <c r="E46" s="67"/>
      <c r="F46" s="127" t="s">
        <v>87</v>
      </c>
      <c r="G46" s="66"/>
      <c r="H46" s="66"/>
      <c r="I46" s="66"/>
      <c r="J46" s="67"/>
      <c r="K46" s="60" t="s">
        <v>81</v>
      </c>
      <c r="L46" s="60" t="s">
        <v>43</v>
      </c>
      <c r="M46" s="50" t="s">
        <v>5</v>
      </c>
      <c r="N46" s="50" t="s">
        <v>6</v>
      </c>
      <c r="O46" s="50" t="s">
        <v>7</v>
      </c>
      <c r="P46" s="50" t="s">
        <v>8</v>
      </c>
      <c r="Q46" s="50" t="s">
        <v>9</v>
      </c>
      <c r="R46" s="50" t="s">
        <v>10</v>
      </c>
      <c r="S46" s="50" t="s">
        <v>11</v>
      </c>
      <c r="T46" s="33"/>
      <c r="U46" s="4"/>
    </row>
    <row r="47" spans="2:21" ht="22.5" x14ac:dyDescent="0.55000000000000004">
      <c r="B47" s="60"/>
      <c r="C47" s="65"/>
      <c r="D47" s="66"/>
      <c r="E47" s="67"/>
      <c r="F47" s="65"/>
      <c r="G47" s="66"/>
      <c r="H47" s="66"/>
      <c r="I47" s="66"/>
      <c r="J47" s="67"/>
      <c r="K47" s="60"/>
      <c r="L47" s="60"/>
      <c r="M47" s="2">
        <f>M43-M31</f>
        <v>200</v>
      </c>
      <c r="N47" s="2">
        <f t="shared" ref="N47:R49" si="3">N43-N31</f>
        <v>190</v>
      </c>
      <c r="O47" s="2">
        <f t="shared" si="3"/>
        <v>179</v>
      </c>
      <c r="P47" s="2">
        <f t="shared" si="3"/>
        <v>167</v>
      </c>
      <c r="Q47" s="2">
        <f t="shared" si="3"/>
        <v>154</v>
      </c>
      <c r="R47" s="2">
        <f t="shared" si="3"/>
        <v>140</v>
      </c>
      <c r="S47" s="2">
        <f>SUM(M47:R47)</f>
        <v>1030</v>
      </c>
      <c r="T47" s="33"/>
      <c r="U47" s="4"/>
    </row>
    <row r="48" spans="2:21" ht="22.5" x14ac:dyDescent="0.55000000000000004">
      <c r="B48" s="60"/>
      <c r="C48" s="65"/>
      <c r="D48" s="66"/>
      <c r="E48" s="67"/>
      <c r="F48" s="65"/>
      <c r="G48" s="66"/>
      <c r="H48" s="66"/>
      <c r="I48" s="66"/>
      <c r="J48" s="67"/>
      <c r="K48" s="60"/>
      <c r="L48" s="60"/>
      <c r="M48" s="45" t="s">
        <v>13</v>
      </c>
      <c r="N48" s="45" t="s">
        <v>14</v>
      </c>
      <c r="O48" s="45" t="s">
        <v>15</v>
      </c>
      <c r="P48" s="45" t="s">
        <v>16</v>
      </c>
      <c r="Q48" s="45" t="s">
        <v>17</v>
      </c>
      <c r="R48" s="45" t="s">
        <v>18</v>
      </c>
      <c r="S48" s="45" t="s">
        <v>19</v>
      </c>
      <c r="T48" s="45" t="s">
        <v>20</v>
      </c>
      <c r="U48" s="4"/>
    </row>
    <row r="49" spans="2:21" ht="23" thickBot="1" x14ac:dyDescent="0.6">
      <c r="B49" s="122"/>
      <c r="C49" s="123"/>
      <c r="D49" s="124"/>
      <c r="E49" s="125"/>
      <c r="F49" s="123"/>
      <c r="G49" s="124"/>
      <c r="H49" s="124"/>
      <c r="I49" s="124"/>
      <c r="J49" s="125"/>
      <c r="K49" s="122"/>
      <c r="L49" s="122"/>
      <c r="M49" s="126">
        <f>M45-M33</f>
        <v>124</v>
      </c>
      <c r="N49" s="126">
        <f t="shared" si="3"/>
        <v>107</v>
      </c>
      <c r="O49" s="126">
        <f t="shared" si="3"/>
        <v>88</v>
      </c>
      <c r="P49" s="126">
        <f t="shared" si="3"/>
        <v>67</v>
      </c>
      <c r="Q49" s="126">
        <f t="shared" si="3"/>
        <v>44</v>
      </c>
      <c r="R49" s="126">
        <f t="shared" si="3"/>
        <v>19</v>
      </c>
      <c r="S49" s="126">
        <f>SUM(M49:R49)</f>
        <v>449</v>
      </c>
      <c r="T49" s="126">
        <f>S47+S49</f>
        <v>1479</v>
      </c>
      <c r="U49" s="4"/>
    </row>
    <row r="50" spans="2:21" ht="22.5" x14ac:dyDescent="0.55000000000000004">
      <c r="B50" s="60" t="s">
        <v>47</v>
      </c>
      <c r="C50" s="75" t="s">
        <v>88</v>
      </c>
      <c r="D50" s="76"/>
      <c r="E50" s="77"/>
      <c r="F50" s="127" t="s">
        <v>64</v>
      </c>
      <c r="G50" s="66"/>
      <c r="H50" s="66"/>
      <c r="I50" s="66"/>
      <c r="J50" s="67"/>
      <c r="K50" s="60" t="s">
        <v>21</v>
      </c>
      <c r="L50" s="60" t="s">
        <v>22</v>
      </c>
      <c r="M50" s="50" t="s">
        <v>5</v>
      </c>
      <c r="N50" s="50" t="s">
        <v>6</v>
      </c>
      <c r="O50" s="50" t="s">
        <v>7</v>
      </c>
      <c r="P50" s="50" t="s">
        <v>8</v>
      </c>
      <c r="Q50" s="50" t="s">
        <v>9</v>
      </c>
      <c r="R50" s="50" t="s">
        <v>10</v>
      </c>
      <c r="S50" s="50" t="s">
        <v>11</v>
      </c>
      <c r="T50" s="33"/>
      <c r="U50" s="4"/>
    </row>
    <row r="51" spans="2:21" ht="22.5" x14ac:dyDescent="0.55000000000000004">
      <c r="B51" s="60"/>
      <c r="C51" s="75"/>
      <c r="D51" s="76"/>
      <c r="E51" s="77"/>
      <c r="F51" s="65"/>
      <c r="G51" s="66"/>
      <c r="H51" s="66"/>
      <c r="I51" s="66"/>
      <c r="J51" s="67"/>
      <c r="K51" s="60"/>
      <c r="L51" s="60"/>
      <c r="M51" s="2">
        <v>57</v>
      </c>
      <c r="N51" s="2">
        <v>57</v>
      </c>
      <c r="O51" s="2">
        <v>57</v>
      </c>
      <c r="P51" s="2">
        <v>57</v>
      </c>
      <c r="Q51" s="2">
        <v>57</v>
      </c>
      <c r="R51" s="2">
        <v>57</v>
      </c>
      <c r="S51" s="2"/>
      <c r="T51" s="33"/>
      <c r="U51" s="4"/>
    </row>
    <row r="52" spans="2:21" ht="22.5" x14ac:dyDescent="0.55000000000000004">
      <c r="B52" s="60"/>
      <c r="C52" s="75"/>
      <c r="D52" s="76"/>
      <c r="E52" s="77"/>
      <c r="F52" s="65"/>
      <c r="G52" s="66"/>
      <c r="H52" s="66"/>
      <c r="I52" s="66"/>
      <c r="J52" s="67"/>
      <c r="K52" s="60"/>
      <c r="L52" s="60"/>
      <c r="M52" s="45" t="s">
        <v>13</v>
      </c>
      <c r="N52" s="45" t="s">
        <v>14</v>
      </c>
      <c r="O52" s="45" t="s">
        <v>15</v>
      </c>
      <c r="P52" s="45" t="s">
        <v>16</v>
      </c>
      <c r="Q52" s="45" t="s">
        <v>17</v>
      </c>
      <c r="R52" s="45" t="s">
        <v>18</v>
      </c>
      <c r="S52" s="45" t="s">
        <v>19</v>
      </c>
      <c r="T52" s="45" t="s">
        <v>20</v>
      </c>
      <c r="U52" s="4"/>
    </row>
    <row r="53" spans="2:21" ht="23" thickBot="1" x14ac:dyDescent="0.6">
      <c r="B53" s="122"/>
      <c r="C53" s="128"/>
      <c r="D53" s="129"/>
      <c r="E53" s="130"/>
      <c r="F53" s="123"/>
      <c r="G53" s="124"/>
      <c r="H53" s="124"/>
      <c r="I53" s="124"/>
      <c r="J53" s="125"/>
      <c r="K53" s="122"/>
      <c r="L53" s="122"/>
      <c r="M53" s="126">
        <v>57</v>
      </c>
      <c r="N53" s="126">
        <v>57</v>
      </c>
      <c r="O53" s="126">
        <v>57</v>
      </c>
      <c r="P53" s="126">
        <v>57</v>
      </c>
      <c r="Q53" s="126">
        <v>57</v>
      </c>
      <c r="R53" s="126">
        <v>57</v>
      </c>
      <c r="S53" s="126"/>
      <c r="T53" s="126"/>
      <c r="U53" s="4"/>
    </row>
    <row r="54" spans="2:21" ht="22.5" x14ac:dyDescent="0.55000000000000004">
      <c r="B54" s="133" t="s">
        <v>70</v>
      </c>
      <c r="C54" s="110" t="s">
        <v>93</v>
      </c>
      <c r="D54" s="111"/>
      <c r="E54" s="112"/>
      <c r="F54" s="71" t="s">
        <v>89</v>
      </c>
      <c r="G54" s="63"/>
      <c r="H54" s="63"/>
      <c r="I54" s="63"/>
      <c r="J54" s="64"/>
      <c r="K54" s="133" t="s">
        <v>21</v>
      </c>
      <c r="L54" s="133" t="s">
        <v>22</v>
      </c>
      <c r="M54" s="134" t="s">
        <v>5</v>
      </c>
      <c r="N54" s="134" t="s">
        <v>6</v>
      </c>
      <c r="O54" s="134" t="s">
        <v>7</v>
      </c>
      <c r="P54" s="134" t="s">
        <v>8</v>
      </c>
      <c r="Q54" s="134" t="s">
        <v>9</v>
      </c>
      <c r="R54" s="134" t="s">
        <v>10</v>
      </c>
      <c r="S54" s="134" t="s">
        <v>11</v>
      </c>
      <c r="T54" s="135"/>
      <c r="U54" s="4"/>
    </row>
    <row r="55" spans="2:21" ht="22.5" x14ac:dyDescent="0.55000000000000004">
      <c r="B55" s="60"/>
      <c r="C55" s="113"/>
      <c r="D55" s="114"/>
      <c r="E55" s="115"/>
      <c r="F55" s="65"/>
      <c r="G55" s="66"/>
      <c r="H55" s="66"/>
      <c r="I55" s="66"/>
      <c r="J55" s="67"/>
      <c r="K55" s="60"/>
      <c r="L55" s="60"/>
      <c r="M55" s="2">
        <f>ROUND(M35*M51,0)</f>
        <v>17100</v>
      </c>
      <c r="N55" s="2">
        <f t="shared" ref="N55:R57" si="4">ROUND(N35*N51,0)</f>
        <v>17100</v>
      </c>
      <c r="O55" s="2">
        <f t="shared" si="4"/>
        <v>17100</v>
      </c>
      <c r="P55" s="2">
        <f t="shared" si="4"/>
        <v>17100</v>
      </c>
      <c r="Q55" s="2">
        <f t="shared" si="4"/>
        <v>17100</v>
      </c>
      <c r="R55" s="2">
        <f t="shared" si="4"/>
        <v>17100</v>
      </c>
      <c r="S55" s="2">
        <f>SUM(M55:R55)</f>
        <v>102600</v>
      </c>
      <c r="T55" s="33"/>
      <c r="U55" s="4"/>
    </row>
    <row r="56" spans="2:21" ht="22.5" x14ac:dyDescent="0.55000000000000004">
      <c r="B56" s="60"/>
      <c r="C56" s="113"/>
      <c r="D56" s="114"/>
      <c r="E56" s="115"/>
      <c r="F56" s="65"/>
      <c r="G56" s="66"/>
      <c r="H56" s="66"/>
      <c r="I56" s="66"/>
      <c r="J56" s="67"/>
      <c r="K56" s="60"/>
      <c r="L56" s="60"/>
      <c r="M56" s="45" t="s">
        <v>13</v>
      </c>
      <c r="N56" s="45" t="s">
        <v>14</v>
      </c>
      <c r="O56" s="45" t="s">
        <v>15</v>
      </c>
      <c r="P56" s="45" t="s">
        <v>16</v>
      </c>
      <c r="Q56" s="45" t="s">
        <v>17</v>
      </c>
      <c r="R56" s="45" t="s">
        <v>18</v>
      </c>
      <c r="S56" s="45" t="s">
        <v>19</v>
      </c>
      <c r="T56" s="45" t="s">
        <v>20</v>
      </c>
      <c r="U56" s="4"/>
    </row>
    <row r="57" spans="2:21" ht="23" thickBot="1" x14ac:dyDescent="0.6">
      <c r="B57" s="122"/>
      <c r="C57" s="137"/>
      <c r="D57" s="138"/>
      <c r="E57" s="139"/>
      <c r="F57" s="123"/>
      <c r="G57" s="124"/>
      <c r="H57" s="124"/>
      <c r="I57" s="124"/>
      <c r="J57" s="125"/>
      <c r="K57" s="122"/>
      <c r="L57" s="122"/>
      <c r="M57" s="126">
        <f>ROUND(M37*M53,0)</f>
        <v>17100</v>
      </c>
      <c r="N57" s="126">
        <f t="shared" si="4"/>
        <v>17100</v>
      </c>
      <c r="O57" s="126">
        <f t="shared" si="4"/>
        <v>17100</v>
      </c>
      <c r="P57" s="126">
        <f t="shared" si="4"/>
        <v>17100</v>
      </c>
      <c r="Q57" s="126">
        <f t="shared" si="4"/>
        <v>17100</v>
      </c>
      <c r="R57" s="126">
        <f t="shared" si="4"/>
        <v>17100</v>
      </c>
      <c r="S57" s="126">
        <f>SUM(M57:R57)</f>
        <v>102600</v>
      </c>
      <c r="T57" s="126">
        <f>S55+S57</f>
        <v>205200</v>
      </c>
      <c r="U57" s="4"/>
    </row>
    <row r="58" spans="2:21" ht="21.65" customHeight="1" x14ac:dyDescent="0.55000000000000004">
      <c r="B58" s="60" t="s">
        <v>75</v>
      </c>
      <c r="C58" s="113" t="s">
        <v>94</v>
      </c>
      <c r="D58" s="114"/>
      <c r="E58" s="115"/>
      <c r="F58" s="127" t="s">
        <v>90</v>
      </c>
      <c r="G58" s="66"/>
      <c r="H58" s="66"/>
      <c r="I58" s="66"/>
      <c r="J58" s="67"/>
      <c r="K58" s="60"/>
      <c r="L58" s="60" t="s">
        <v>65</v>
      </c>
      <c r="M58" s="50" t="s">
        <v>5</v>
      </c>
      <c r="N58" s="50" t="s">
        <v>6</v>
      </c>
      <c r="O58" s="50" t="s">
        <v>7</v>
      </c>
      <c r="P58" s="50" t="s">
        <v>8</v>
      </c>
      <c r="Q58" s="50" t="s">
        <v>9</v>
      </c>
      <c r="R58" s="50" t="s">
        <v>10</v>
      </c>
      <c r="S58" s="50" t="s">
        <v>11</v>
      </c>
      <c r="T58" s="33"/>
      <c r="U58" s="4"/>
    </row>
    <row r="59" spans="2:21" ht="22.5" x14ac:dyDescent="0.55000000000000004">
      <c r="B59" s="60"/>
      <c r="C59" s="113"/>
      <c r="D59" s="114"/>
      <c r="E59" s="115"/>
      <c r="F59" s="65"/>
      <c r="G59" s="66"/>
      <c r="H59" s="66"/>
      <c r="I59" s="66"/>
      <c r="J59" s="67"/>
      <c r="K59" s="60"/>
      <c r="L59" s="60"/>
      <c r="M59" s="2">
        <f>ROUND(M47*M51,0)</f>
        <v>11400</v>
      </c>
      <c r="N59" s="2">
        <f t="shared" ref="N59:R61" si="5">ROUND(N47*N51,0)</f>
        <v>10830</v>
      </c>
      <c r="O59" s="2">
        <f t="shared" si="5"/>
        <v>10203</v>
      </c>
      <c r="P59" s="2">
        <f t="shared" si="5"/>
        <v>9519</v>
      </c>
      <c r="Q59" s="2">
        <f t="shared" si="5"/>
        <v>8778</v>
      </c>
      <c r="R59" s="2">
        <f t="shared" si="5"/>
        <v>7980</v>
      </c>
      <c r="S59" s="2">
        <f>SUM(M59:R59)</f>
        <v>58710</v>
      </c>
      <c r="T59" s="33"/>
      <c r="U59" s="4"/>
    </row>
    <row r="60" spans="2:21" ht="22.5" x14ac:dyDescent="0.55000000000000004">
      <c r="B60" s="60"/>
      <c r="C60" s="113"/>
      <c r="D60" s="114"/>
      <c r="E60" s="115"/>
      <c r="F60" s="65"/>
      <c r="G60" s="66"/>
      <c r="H60" s="66"/>
      <c r="I60" s="66"/>
      <c r="J60" s="67"/>
      <c r="K60" s="60"/>
      <c r="L60" s="60"/>
      <c r="M60" s="45" t="s">
        <v>13</v>
      </c>
      <c r="N60" s="45" t="s">
        <v>14</v>
      </c>
      <c r="O60" s="45" t="s">
        <v>15</v>
      </c>
      <c r="P60" s="45" t="s">
        <v>16</v>
      </c>
      <c r="Q60" s="45" t="s">
        <v>17</v>
      </c>
      <c r="R60" s="45" t="s">
        <v>18</v>
      </c>
      <c r="S60" s="45" t="s">
        <v>19</v>
      </c>
      <c r="T60" s="45" t="s">
        <v>20</v>
      </c>
      <c r="U60" s="4"/>
    </row>
    <row r="61" spans="2:21" ht="23" thickBot="1" x14ac:dyDescent="0.6">
      <c r="B61" s="122"/>
      <c r="C61" s="137"/>
      <c r="D61" s="138"/>
      <c r="E61" s="139"/>
      <c r="F61" s="123"/>
      <c r="G61" s="124"/>
      <c r="H61" s="124"/>
      <c r="I61" s="124"/>
      <c r="J61" s="125"/>
      <c r="K61" s="122"/>
      <c r="L61" s="122"/>
      <c r="M61" s="126">
        <f>ROUND(M49*M53,0)</f>
        <v>7068</v>
      </c>
      <c r="N61" s="126">
        <f t="shared" si="5"/>
        <v>6099</v>
      </c>
      <c r="O61" s="126">
        <f t="shared" si="5"/>
        <v>5016</v>
      </c>
      <c r="P61" s="126">
        <f t="shared" si="5"/>
        <v>3819</v>
      </c>
      <c r="Q61" s="126">
        <f t="shared" si="5"/>
        <v>2508</v>
      </c>
      <c r="R61" s="126">
        <f t="shared" si="5"/>
        <v>1083</v>
      </c>
      <c r="S61" s="126">
        <f>SUM(M61:R61)</f>
        <v>25593</v>
      </c>
      <c r="T61" s="126">
        <f>S59+S61</f>
        <v>84303</v>
      </c>
      <c r="U61" s="4"/>
    </row>
    <row r="62" spans="2:21" ht="22.5" x14ac:dyDescent="0.55000000000000004">
      <c r="B62" s="60" t="s">
        <v>76</v>
      </c>
      <c r="C62" s="113" t="s">
        <v>95</v>
      </c>
      <c r="D62" s="114"/>
      <c r="E62" s="115"/>
      <c r="F62" s="127" t="s">
        <v>91</v>
      </c>
      <c r="G62" s="66"/>
      <c r="H62" s="66"/>
      <c r="I62" s="66"/>
      <c r="J62" s="67"/>
      <c r="K62" s="60" t="s">
        <v>21</v>
      </c>
      <c r="L62" s="60" t="s">
        <v>22</v>
      </c>
      <c r="M62" s="50" t="s">
        <v>5</v>
      </c>
      <c r="N62" s="50" t="s">
        <v>6</v>
      </c>
      <c r="O62" s="50" t="s">
        <v>7</v>
      </c>
      <c r="P62" s="50" t="s">
        <v>8</v>
      </c>
      <c r="Q62" s="50" t="s">
        <v>9</v>
      </c>
      <c r="R62" s="50" t="s">
        <v>10</v>
      </c>
      <c r="S62" s="50" t="s">
        <v>11</v>
      </c>
      <c r="T62" s="33"/>
      <c r="U62" s="4"/>
    </row>
    <row r="63" spans="2:21" ht="22.5" x14ac:dyDescent="0.55000000000000004">
      <c r="B63" s="60"/>
      <c r="C63" s="113"/>
      <c r="D63" s="114"/>
      <c r="E63" s="115"/>
      <c r="F63" s="65"/>
      <c r="G63" s="66"/>
      <c r="H63" s="66"/>
      <c r="I63" s="66"/>
      <c r="J63" s="67"/>
      <c r="K63" s="60"/>
      <c r="L63" s="60"/>
      <c r="M63" s="2">
        <f>M55-M59</f>
        <v>5700</v>
      </c>
      <c r="N63" s="2">
        <f t="shared" ref="N63:R65" si="6">N55-N59</f>
        <v>6270</v>
      </c>
      <c r="O63" s="2">
        <f t="shared" si="6"/>
        <v>6897</v>
      </c>
      <c r="P63" s="2">
        <f t="shared" si="6"/>
        <v>7581</v>
      </c>
      <c r="Q63" s="2">
        <f t="shared" si="6"/>
        <v>8322</v>
      </c>
      <c r="R63" s="2">
        <f t="shared" si="6"/>
        <v>9120</v>
      </c>
      <c r="S63" s="2">
        <f>SUM(M63:R63)</f>
        <v>43890</v>
      </c>
      <c r="T63" s="33"/>
      <c r="U63" s="4"/>
    </row>
    <row r="64" spans="2:21" ht="22.5" x14ac:dyDescent="0.55000000000000004">
      <c r="B64" s="60"/>
      <c r="C64" s="113"/>
      <c r="D64" s="114"/>
      <c r="E64" s="115"/>
      <c r="F64" s="65"/>
      <c r="G64" s="66"/>
      <c r="H64" s="66"/>
      <c r="I64" s="66"/>
      <c r="J64" s="67"/>
      <c r="K64" s="60"/>
      <c r="L64" s="60"/>
      <c r="M64" s="45" t="s">
        <v>13</v>
      </c>
      <c r="N64" s="45" t="s">
        <v>14</v>
      </c>
      <c r="O64" s="45" t="s">
        <v>15</v>
      </c>
      <c r="P64" s="45" t="s">
        <v>16</v>
      </c>
      <c r="Q64" s="45" t="s">
        <v>17</v>
      </c>
      <c r="R64" s="45" t="s">
        <v>18</v>
      </c>
      <c r="S64" s="45" t="s">
        <v>19</v>
      </c>
      <c r="T64" s="45" t="s">
        <v>20</v>
      </c>
      <c r="U64" s="4"/>
    </row>
    <row r="65" spans="2:21" ht="23" thickBot="1" x14ac:dyDescent="0.6">
      <c r="B65" s="122"/>
      <c r="C65" s="137"/>
      <c r="D65" s="138"/>
      <c r="E65" s="139"/>
      <c r="F65" s="123"/>
      <c r="G65" s="124"/>
      <c r="H65" s="124"/>
      <c r="I65" s="124"/>
      <c r="J65" s="125"/>
      <c r="K65" s="122"/>
      <c r="L65" s="122"/>
      <c r="M65" s="126">
        <f>M57-M61</f>
        <v>10032</v>
      </c>
      <c r="N65" s="126">
        <f t="shared" si="6"/>
        <v>11001</v>
      </c>
      <c r="O65" s="126">
        <f t="shared" si="6"/>
        <v>12084</v>
      </c>
      <c r="P65" s="126">
        <f t="shared" si="6"/>
        <v>13281</v>
      </c>
      <c r="Q65" s="126">
        <f t="shared" si="6"/>
        <v>14592</v>
      </c>
      <c r="R65" s="126">
        <f t="shared" si="6"/>
        <v>16017</v>
      </c>
      <c r="S65" s="126">
        <f>SUM(M65:R65)</f>
        <v>77007</v>
      </c>
      <c r="T65" s="126">
        <f>S63+S65</f>
        <v>120897</v>
      </c>
      <c r="U65" s="4"/>
    </row>
    <row r="66" spans="2:21" ht="22.5" x14ac:dyDescent="0.55000000000000004">
      <c r="B66" s="60" t="s">
        <v>92</v>
      </c>
      <c r="C66" s="75" t="s">
        <v>71</v>
      </c>
      <c r="D66" s="76"/>
      <c r="E66" s="77"/>
      <c r="F66" s="127" t="s">
        <v>126</v>
      </c>
      <c r="G66" s="66"/>
      <c r="H66" s="66"/>
      <c r="I66" s="66"/>
      <c r="J66" s="67"/>
      <c r="K66" s="60" t="s">
        <v>21</v>
      </c>
      <c r="L66" s="60" t="s">
        <v>22</v>
      </c>
      <c r="M66" s="50" t="s">
        <v>5</v>
      </c>
      <c r="N66" s="50" t="s">
        <v>6</v>
      </c>
      <c r="O66" s="50" t="s">
        <v>7</v>
      </c>
      <c r="P66" s="50" t="s">
        <v>8</v>
      </c>
      <c r="Q66" s="50" t="s">
        <v>9</v>
      </c>
      <c r="R66" s="50" t="s">
        <v>10</v>
      </c>
      <c r="S66" s="50" t="s">
        <v>11</v>
      </c>
      <c r="T66" s="33"/>
      <c r="U66" s="4"/>
    </row>
    <row r="67" spans="2:21" ht="22.5" x14ac:dyDescent="0.55000000000000004">
      <c r="B67" s="60"/>
      <c r="C67" s="75"/>
      <c r="D67" s="76"/>
      <c r="E67" s="77"/>
      <c r="F67" s="65"/>
      <c r="G67" s="66"/>
      <c r="H67" s="66"/>
      <c r="I67" s="66"/>
      <c r="J67" s="67"/>
      <c r="K67" s="60"/>
      <c r="L67" s="60"/>
      <c r="M67" s="2"/>
      <c r="N67" s="2"/>
      <c r="O67" s="2"/>
      <c r="P67" s="2"/>
      <c r="Q67" s="2"/>
      <c r="R67" s="2"/>
      <c r="S67" s="2"/>
      <c r="T67" s="33"/>
      <c r="U67" s="4"/>
    </row>
    <row r="68" spans="2:21" ht="22.5" x14ac:dyDescent="0.55000000000000004">
      <c r="B68" s="60"/>
      <c r="C68" s="75"/>
      <c r="D68" s="76"/>
      <c r="E68" s="77"/>
      <c r="F68" s="65"/>
      <c r="G68" s="66"/>
      <c r="H68" s="66"/>
      <c r="I68" s="66"/>
      <c r="J68" s="67"/>
      <c r="K68" s="60"/>
      <c r="L68" s="60"/>
      <c r="M68" s="45" t="s">
        <v>13</v>
      </c>
      <c r="N68" s="45" t="s">
        <v>14</v>
      </c>
      <c r="O68" s="45" t="s">
        <v>15</v>
      </c>
      <c r="P68" s="45" t="s">
        <v>16</v>
      </c>
      <c r="Q68" s="45" t="s">
        <v>17</v>
      </c>
      <c r="R68" s="45" t="s">
        <v>18</v>
      </c>
      <c r="S68" s="45" t="s">
        <v>19</v>
      </c>
      <c r="T68" s="45" t="s">
        <v>20</v>
      </c>
      <c r="U68" s="4"/>
    </row>
    <row r="69" spans="2:21" ht="23" thickBot="1" x14ac:dyDescent="0.6">
      <c r="B69" s="122"/>
      <c r="C69" s="128"/>
      <c r="D69" s="129"/>
      <c r="E69" s="130"/>
      <c r="F69" s="123"/>
      <c r="G69" s="124"/>
      <c r="H69" s="124"/>
      <c r="I69" s="124"/>
      <c r="J69" s="125"/>
      <c r="K69" s="122"/>
      <c r="L69" s="122"/>
      <c r="M69" s="126"/>
      <c r="N69" s="126"/>
      <c r="O69" s="126"/>
      <c r="P69" s="126"/>
      <c r="Q69" s="126"/>
      <c r="R69" s="126"/>
      <c r="S69" s="126"/>
      <c r="T69" s="126"/>
      <c r="U69" s="4"/>
    </row>
    <row r="70" spans="2:21" ht="22.5" x14ac:dyDescent="0.55000000000000004">
      <c r="B70" s="60" t="s">
        <v>48</v>
      </c>
      <c r="C70" s="75" t="s">
        <v>73</v>
      </c>
      <c r="D70" s="76"/>
      <c r="E70" s="77"/>
      <c r="F70" s="127" t="s">
        <v>127</v>
      </c>
      <c r="G70" s="66"/>
      <c r="H70" s="66"/>
      <c r="I70" s="66"/>
      <c r="J70" s="67"/>
      <c r="K70" s="60"/>
      <c r="L70" s="60" t="s">
        <v>65</v>
      </c>
      <c r="M70" s="50" t="s">
        <v>5</v>
      </c>
      <c r="N70" s="50" t="s">
        <v>6</v>
      </c>
      <c r="O70" s="50" t="s">
        <v>7</v>
      </c>
      <c r="P70" s="50" t="s">
        <v>8</v>
      </c>
      <c r="Q70" s="50" t="s">
        <v>9</v>
      </c>
      <c r="R70" s="50" t="s">
        <v>10</v>
      </c>
      <c r="S70" s="50" t="s">
        <v>11</v>
      </c>
      <c r="T70" s="33"/>
      <c r="U70" s="4"/>
    </row>
    <row r="71" spans="2:21" ht="22.5" x14ac:dyDescent="0.55000000000000004">
      <c r="B71" s="60"/>
      <c r="C71" s="75"/>
      <c r="D71" s="76"/>
      <c r="E71" s="77"/>
      <c r="F71" s="65"/>
      <c r="G71" s="66"/>
      <c r="H71" s="66"/>
      <c r="I71" s="66"/>
      <c r="J71" s="67"/>
      <c r="K71" s="60"/>
      <c r="L71" s="60"/>
      <c r="M71" s="49"/>
      <c r="N71" s="49"/>
      <c r="O71" s="49"/>
      <c r="P71" s="49"/>
      <c r="Q71" s="49"/>
      <c r="R71" s="49"/>
      <c r="S71" s="49"/>
      <c r="T71" s="33"/>
      <c r="U71" s="4"/>
    </row>
    <row r="72" spans="2:21" ht="22.5" x14ac:dyDescent="0.55000000000000004">
      <c r="B72" s="60"/>
      <c r="C72" s="75"/>
      <c r="D72" s="76"/>
      <c r="E72" s="77"/>
      <c r="F72" s="65"/>
      <c r="G72" s="66"/>
      <c r="H72" s="66"/>
      <c r="I72" s="66"/>
      <c r="J72" s="67"/>
      <c r="K72" s="60"/>
      <c r="L72" s="60"/>
      <c r="M72" s="45" t="s">
        <v>13</v>
      </c>
      <c r="N72" s="45" t="s">
        <v>14</v>
      </c>
      <c r="O72" s="45" t="s">
        <v>15</v>
      </c>
      <c r="P72" s="45" t="s">
        <v>16</v>
      </c>
      <c r="Q72" s="45" t="s">
        <v>17</v>
      </c>
      <c r="R72" s="45" t="s">
        <v>18</v>
      </c>
      <c r="S72" s="45" t="s">
        <v>19</v>
      </c>
      <c r="T72" s="45" t="s">
        <v>20</v>
      </c>
      <c r="U72" s="4"/>
    </row>
    <row r="73" spans="2:21" ht="23" thickBot="1" x14ac:dyDescent="0.6">
      <c r="B73" s="122"/>
      <c r="C73" s="128"/>
      <c r="D73" s="129"/>
      <c r="E73" s="130"/>
      <c r="F73" s="123"/>
      <c r="G73" s="124"/>
      <c r="H73" s="124"/>
      <c r="I73" s="124"/>
      <c r="J73" s="125"/>
      <c r="K73" s="122"/>
      <c r="L73" s="122"/>
      <c r="M73" s="132"/>
      <c r="N73" s="132"/>
      <c r="O73" s="132"/>
      <c r="P73" s="132"/>
      <c r="Q73" s="132"/>
      <c r="R73" s="132"/>
      <c r="S73" s="132"/>
      <c r="T73" s="132"/>
      <c r="U73" s="4"/>
    </row>
    <row r="74" spans="2:21" ht="22.5" x14ac:dyDescent="0.55000000000000004">
      <c r="B74" s="60" t="s">
        <v>122</v>
      </c>
      <c r="C74" s="65" t="s">
        <v>96</v>
      </c>
      <c r="D74" s="66"/>
      <c r="E74" s="67"/>
      <c r="F74" s="127" t="s">
        <v>64</v>
      </c>
      <c r="G74" s="66"/>
      <c r="H74" s="66"/>
      <c r="I74" s="66"/>
      <c r="J74" s="67"/>
      <c r="K74" s="60" t="s">
        <v>21</v>
      </c>
      <c r="L74" s="60" t="s">
        <v>22</v>
      </c>
      <c r="M74" s="50" t="s">
        <v>5</v>
      </c>
      <c r="N74" s="50" t="s">
        <v>6</v>
      </c>
      <c r="O74" s="50" t="s">
        <v>7</v>
      </c>
      <c r="P74" s="50" t="s">
        <v>8</v>
      </c>
      <c r="Q74" s="50" t="s">
        <v>9</v>
      </c>
      <c r="R74" s="50" t="s">
        <v>10</v>
      </c>
      <c r="S74" s="50" t="s">
        <v>11</v>
      </c>
      <c r="T74" s="33"/>
      <c r="U74" s="4"/>
    </row>
    <row r="75" spans="2:21" ht="22.5" x14ac:dyDescent="0.55000000000000004">
      <c r="B75" s="60"/>
      <c r="C75" s="65"/>
      <c r="D75" s="66"/>
      <c r="E75" s="67"/>
      <c r="F75" s="65"/>
      <c r="G75" s="66"/>
      <c r="H75" s="66"/>
      <c r="I75" s="66"/>
      <c r="J75" s="67"/>
      <c r="K75" s="60"/>
      <c r="L75" s="60"/>
      <c r="M75" s="2">
        <v>900</v>
      </c>
      <c r="N75" s="2">
        <v>900</v>
      </c>
      <c r="O75" s="2">
        <v>900</v>
      </c>
      <c r="P75" s="2">
        <v>900</v>
      </c>
      <c r="Q75" s="2">
        <v>900</v>
      </c>
      <c r="R75" s="2">
        <v>900</v>
      </c>
      <c r="S75" s="2">
        <f>SUM(M75:R75)</f>
        <v>5400</v>
      </c>
      <c r="T75" s="33"/>
      <c r="U75" s="4"/>
    </row>
    <row r="76" spans="2:21" ht="22.5" x14ac:dyDescent="0.55000000000000004">
      <c r="B76" s="60"/>
      <c r="C76" s="65"/>
      <c r="D76" s="66"/>
      <c r="E76" s="67"/>
      <c r="F76" s="65"/>
      <c r="G76" s="66"/>
      <c r="H76" s="66"/>
      <c r="I76" s="66"/>
      <c r="J76" s="67"/>
      <c r="K76" s="60"/>
      <c r="L76" s="60"/>
      <c r="M76" s="45" t="s">
        <v>13</v>
      </c>
      <c r="N76" s="45" t="s">
        <v>14</v>
      </c>
      <c r="O76" s="45" t="s">
        <v>15</v>
      </c>
      <c r="P76" s="45" t="s">
        <v>16</v>
      </c>
      <c r="Q76" s="45" t="s">
        <v>17</v>
      </c>
      <c r="R76" s="45" t="s">
        <v>18</v>
      </c>
      <c r="S76" s="45" t="s">
        <v>19</v>
      </c>
      <c r="T76" s="45" t="s">
        <v>20</v>
      </c>
      <c r="U76" s="4"/>
    </row>
    <row r="77" spans="2:21" ht="23" thickBot="1" x14ac:dyDescent="0.6">
      <c r="B77" s="122"/>
      <c r="C77" s="123"/>
      <c r="D77" s="124"/>
      <c r="E77" s="125"/>
      <c r="F77" s="123"/>
      <c r="G77" s="124"/>
      <c r="H77" s="124"/>
      <c r="I77" s="124"/>
      <c r="J77" s="125"/>
      <c r="K77" s="122"/>
      <c r="L77" s="122"/>
      <c r="M77" s="126">
        <v>900</v>
      </c>
      <c r="N77" s="126">
        <v>900</v>
      </c>
      <c r="O77" s="126">
        <v>900</v>
      </c>
      <c r="P77" s="126">
        <v>900</v>
      </c>
      <c r="Q77" s="126">
        <v>900</v>
      </c>
      <c r="R77" s="126">
        <v>900</v>
      </c>
      <c r="S77" s="126">
        <f>SUM(M77:R77)</f>
        <v>5400</v>
      </c>
      <c r="T77" s="126">
        <f>S75+S77</f>
        <v>10800</v>
      </c>
      <c r="U77" s="4"/>
    </row>
    <row r="78" spans="2:21" ht="22.5" x14ac:dyDescent="0.55000000000000004">
      <c r="B78" s="60" t="s">
        <v>49</v>
      </c>
      <c r="C78" s="65" t="s">
        <v>97</v>
      </c>
      <c r="D78" s="66"/>
      <c r="E78" s="67"/>
      <c r="F78" s="127" t="s">
        <v>64</v>
      </c>
      <c r="G78" s="66"/>
      <c r="H78" s="66"/>
      <c r="I78" s="66"/>
      <c r="J78" s="67"/>
      <c r="K78" s="60" t="s">
        <v>21</v>
      </c>
      <c r="L78" s="60" t="s">
        <v>22</v>
      </c>
      <c r="M78" s="50" t="s">
        <v>5</v>
      </c>
      <c r="N78" s="50" t="s">
        <v>6</v>
      </c>
      <c r="O78" s="50" t="s">
        <v>7</v>
      </c>
      <c r="P78" s="50" t="s">
        <v>8</v>
      </c>
      <c r="Q78" s="50" t="s">
        <v>9</v>
      </c>
      <c r="R78" s="50" t="s">
        <v>10</v>
      </c>
      <c r="S78" s="50" t="s">
        <v>11</v>
      </c>
      <c r="T78" s="33"/>
      <c r="U78" s="4"/>
    </row>
    <row r="79" spans="2:21" ht="22.5" x14ac:dyDescent="0.55000000000000004">
      <c r="B79" s="60"/>
      <c r="C79" s="65"/>
      <c r="D79" s="66"/>
      <c r="E79" s="67"/>
      <c r="F79" s="65"/>
      <c r="G79" s="66"/>
      <c r="H79" s="66"/>
      <c r="I79" s="66"/>
      <c r="J79" s="67"/>
      <c r="K79" s="60"/>
      <c r="L79" s="60"/>
      <c r="M79" s="2">
        <v>100</v>
      </c>
      <c r="N79" s="2">
        <v>100</v>
      </c>
      <c r="O79" s="2">
        <v>100</v>
      </c>
      <c r="P79" s="2">
        <v>100</v>
      </c>
      <c r="Q79" s="2">
        <v>100</v>
      </c>
      <c r="R79" s="2">
        <v>100</v>
      </c>
      <c r="S79" s="2">
        <f>SUM(M79:R79)</f>
        <v>600</v>
      </c>
      <c r="T79" s="33"/>
      <c r="U79" s="4"/>
    </row>
    <row r="80" spans="2:21" ht="22.5" x14ac:dyDescent="0.55000000000000004">
      <c r="B80" s="60"/>
      <c r="C80" s="65"/>
      <c r="D80" s="66"/>
      <c r="E80" s="67"/>
      <c r="F80" s="65"/>
      <c r="G80" s="66"/>
      <c r="H80" s="66"/>
      <c r="I80" s="66"/>
      <c r="J80" s="67"/>
      <c r="K80" s="60"/>
      <c r="L80" s="60"/>
      <c r="M80" s="45" t="s">
        <v>13</v>
      </c>
      <c r="N80" s="45" t="s">
        <v>14</v>
      </c>
      <c r="O80" s="45" t="s">
        <v>15</v>
      </c>
      <c r="P80" s="45" t="s">
        <v>16</v>
      </c>
      <c r="Q80" s="45" t="s">
        <v>17</v>
      </c>
      <c r="R80" s="45" t="s">
        <v>18</v>
      </c>
      <c r="S80" s="45" t="s">
        <v>19</v>
      </c>
      <c r="T80" s="45" t="s">
        <v>20</v>
      </c>
      <c r="U80" s="4"/>
    </row>
    <row r="81" spans="1:21" ht="23" thickBot="1" x14ac:dyDescent="0.6">
      <c r="B81" s="122"/>
      <c r="C81" s="123"/>
      <c r="D81" s="124"/>
      <c r="E81" s="125"/>
      <c r="F81" s="123"/>
      <c r="G81" s="124"/>
      <c r="H81" s="124"/>
      <c r="I81" s="124"/>
      <c r="J81" s="125"/>
      <c r="K81" s="122"/>
      <c r="L81" s="122"/>
      <c r="M81" s="126">
        <v>100</v>
      </c>
      <c r="N81" s="126">
        <v>100</v>
      </c>
      <c r="O81" s="126">
        <v>100</v>
      </c>
      <c r="P81" s="126">
        <v>100</v>
      </c>
      <c r="Q81" s="126">
        <v>100</v>
      </c>
      <c r="R81" s="126">
        <v>100</v>
      </c>
      <c r="S81" s="126">
        <f>SUM(M81:R81)</f>
        <v>600</v>
      </c>
      <c r="T81" s="126">
        <f>S79+S81</f>
        <v>1200</v>
      </c>
      <c r="U81" s="4"/>
    </row>
    <row r="82" spans="1:21" ht="22.5" x14ac:dyDescent="0.55000000000000004">
      <c r="B82" s="133" t="s">
        <v>50</v>
      </c>
      <c r="C82" s="62" t="s">
        <v>98</v>
      </c>
      <c r="D82" s="63"/>
      <c r="E82" s="64"/>
      <c r="F82" s="71" t="s">
        <v>125</v>
      </c>
      <c r="G82" s="63"/>
      <c r="H82" s="63"/>
      <c r="I82" s="63"/>
      <c r="J82" s="64"/>
      <c r="K82" s="133" t="s">
        <v>21</v>
      </c>
      <c r="L82" s="133" t="s">
        <v>22</v>
      </c>
      <c r="M82" s="134" t="s">
        <v>5</v>
      </c>
      <c r="N82" s="134" t="s">
        <v>6</v>
      </c>
      <c r="O82" s="134" t="s">
        <v>7</v>
      </c>
      <c r="P82" s="134" t="s">
        <v>8</v>
      </c>
      <c r="Q82" s="134" t="s">
        <v>9</v>
      </c>
      <c r="R82" s="134" t="s">
        <v>10</v>
      </c>
      <c r="S82" s="134" t="s">
        <v>11</v>
      </c>
      <c r="T82" s="135"/>
      <c r="U82" s="4"/>
    </row>
    <row r="83" spans="1:21" ht="22.5" x14ac:dyDescent="0.55000000000000004">
      <c r="B83" s="60"/>
      <c r="C83" s="65"/>
      <c r="D83" s="66"/>
      <c r="E83" s="67"/>
      <c r="F83" s="65"/>
      <c r="G83" s="66"/>
      <c r="H83" s="66"/>
      <c r="I83" s="66"/>
      <c r="J83" s="67"/>
      <c r="K83" s="60"/>
      <c r="L83" s="60"/>
      <c r="M83" s="2">
        <f>M75+M79</f>
        <v>1000</v>
      </c>
      <c r="N83" s="2">
        <f t="shared" ref="N83:R85" si="7">N75+N79</f>
        <v>1000</v>
      </c>
      <c r="O83" s="2">
        <f t="shared" si="7"/>
        <v>1000</v>
      </c>
      <c r="P83" s="2">
        <f t="shared" si="7"/>
        <v>1000</v>
      </c>
      <c r="Q83" s="2">
        <f t="shared" si="7"/>
        <v>1000</v>
      </c>
      <c r="R83" s="2">
        <f t="shared" si="7"/>
        <v>1000</v>
      </c>
      <c r="S83" s="2">
        <f>SUM(M83:R83)</f>
        <v>6000</v>
      </c>
      <c r="T83" s="33"/>
      <c r="U83" s="4"/>
    </row>
    <row r="84" spans="1:21" ht="22.5" x14ac:dyDescent="0.55000000000000004">
      <c r="B84" s="60"/>
      <c r="C84" s="65"/>
      <c r="D84" s="66"/>
      <c r="E84" s="67"/>
      <c r="F84" s="65"/>
      <c r="G84" s="66"/>
      <c r="H84" s="66"/>
      <c r="I84" s="66"/>
      <c r="J84" s="67"/>
      <c r="K84" s="60"/>
      <c r="L84" s="60"/>
      <c r="M84" s="45" t="s">
        <v>13</v>
      </c>
      <c r="N84" s="45" t="s">
        <v>14</v>
      </c>
      <c r="O84" s="45" t="s">
        <v>15</v>
      </c>
      <c r="P84" s="45" t="s">
        <v>16</v>
      </c>
      <c r="Q84" s="45" t="s">
        <v>17</v>
      </c>
      <c r="R84" s="45" t="s">
        <v>18</v>
      </c>
      <c r="S84" s="45" t="s">
        <v>19</v>
      </c>
      <c r="T84" s="45" t="s">
        <v>20</v>
      </c>
      <c r="U84" s="4"/>
    </row>
    <row r="85" spans="1:21" ht="23" thickBot="1" x14ac:dyDescent="0.6">
      <c r="B85" s="122"/>
      <c r="C85" s="123"/>
      <c r="D85" s="124"/>
      <c r="E85" s="125"/>
      <c r="F85" s="123"/>
      <c r="G85" s="124"/>
      <c r="H85" s="124"/>
      <c r="I85" s="124"/>
      <c r="J85" s="125"/>
      <c r="K85" s="122"/>
      <c r="L85" s="122"/>
      <c r="M85" s="126">
        <f>M77+M81</f>
        <v>1000</v>
      </c>
      <c r="N85" s="126">
        <f t="shared" si="7"/>
        <v>1000</v>
      </c>
      <c r="O85" s="126">
        <f t="shared" si="7"/>
        <v>1000</v>
      </c>
      <c r="P85" s="126">
        <f t="shared" si="7"/>
        <v>1000</v>
      </c>
      <c r="Q85" s="126">
        <f t="shared" si="7"/>
        <v>1000</v>
      </c>
      <c r="R85" s="126">
        <f t="shared" si="7"/>
        <v>1000</v>
      </c>
      <c r="S85" s="126">
        <f>SUM(M85:R85)</f>
        <v>6000</v>
      </c>
      <c r="T85" s="126">
        <f>S83+S85</f>
        <v>12000</v>
      </c>
      <c r="U85" s="4"/>
    </row>
    <row r="86" spans="1:21" ht="22.5" x14ac:dyDescent="0.55000000000000004">
      <c r="B86" s="60" t="s">
        <v>123</v>
      </c>
      <c r="C86" s="65" t="s">
        <v>120</v>
      </c>
      <c r="D86" s="66"/>
      <c r="E86" s="67"/>
      <c r="F86" s="127" t="s">
        <v>128</v>
      </c>
      <c r="G86" s="66"/>
      <c r="H86" s="66"/>
      <c r="I86" s="66"/>
      <c r="J86" s="67"/>
      <c r="K86" s="60" t="s">
        <v>21</v>
      </c>
      <c r="L86" s="60" t="s">
        <v>22</v>
      </c>
      <c r="M86" s="50" t="s">
        <v>5</v>
      </c>
      <c r="N86" s="50" t="s">
        <v>6</v>
      </c>
      <c r="O86" s="50" t="s">
        <v>7</v>
      </c>
      <c r="P86" s="50" t="s">
        <v>8</v>
      </c>
      <c r="Q86" s="50" t="s">
        <v>9</v>
      </c>
      <c r="R86" s="50" t="s">
        <v>10</v>
      </c>
      <c r="S86" s="50" t="s">
        <v>11</v>
      </c>
      <c r="T86" s="33"/>
      <c r="U86" s="4"/>
    </row>
    <row r="87" spans="1:21" ht="22.5" x14ac:dyDescent="0.55000000000000004">
      <c r="B87" s="60"/>
      <c r="C87" s="65"/>
      <c r="D87" s="66"/>
      <c r="E87" s="67"/>
      <c r="F87" s="65"/>
      <c r="G87" s="66"/>
      <c r="H87" s="66"/>
      <c r="I87" s="66"/>
      <c r="J87" s="67"/>
      <c r="K87" s="60"/>
      <c r="L87" s="60"/>
      <c r="M87" s="2"/>
      <c r="N87" s="2"/>
      <c r="O87" s="2"/>
      <c r="P87" s="2"/>
      <c r="Q87" s="2"/>
      <c r="R87" s="2"/>
      <c r="S87" s="2"/>
      <c r="T87" s="33"/>
      <c r="U87" s="4"/>
    </row>
    <row r="88" spans="1:21" ht="22.5" x14ac:dyDescent="0.55000000000000004">
      <c r="B88" s="60"/>
      <c r="C88" s="65"/>
      <c r="D88" s="66"/>
      <c r="E88" s="67"/>
      <c r="F88" s="65"/>
      <c r="G88" s="66"/>
      <c r="H88" s="66"/>
      <c r="I88" s="66"/>
      <c r="J88" s="67"/>
      <c r="K88" s="60"/>
      <c r="L88" s="60"/>
      <c r="M88" s="45" t="s">
        <v>13</v>
      </c>
      <c r="N88" s="45" t="s">
        <v>14</v>
      </c>
      <c r="O88" s="45" t="s">
        <v>15</v>
      </c>
      <c r="P88" s="45" t="s">
        <v>16</v>
      </c>
      <c r="Q88" s="45" t="s">
        <v>17</v>
      </c>
      <c r="R88" s="45" t="s">
        <v>18</v>
      </c>
      <c r="S88" s="45" t="s">
        <v>19</v>
      </c>
      <c r="T88" s="45" t="s">
        <v>20</v>
      </c>
      <c r="U88" s="4"/>
    </row>
    <row r="89" spans="1:21" ht="23" thickBot="1" x14ac:dyDescent="0.6">
      <c r="B89" s="122"/>
      <c r="C89" s="123"/>
      <c r="D89" s="124"/>
      <c r="E89" s="125"/>
      <c r="F89" s="123"/>
      <c r="G89" s="124"/>
      <c r="H89" s="124"/>
      <c r="I89" s="124"/>
      <c r="J89" s="125"/>
      <c r="K89" s="122"/>
      <c r="L89" s="122"/>
      <c r="M89" s="126"/>
      <c r="N89" s="126"/>
      <c r="O89" s="126"/>
      <c r="P89" s="126"/>
      <c r="Q89" s="126"/>
      <c r="R89" s="126"/>
      <c r="S89" s="126"/>
      <c r="T89" s="126"/>
      <c r="U89" s="4"/>
    </row>
    <row r="90" spans="1:21" ht="22.5" x14ac:dyDescent="0.55000000000000004">
      <c r="A90" s="4"/>
      <c r="B90" s="60" t="s">
        <v>124</v>
      </c>
      <c r="C90" s="65" t="s">
        <v>121</v>
      </c>
      <c r="D90" s="66"/>
      <c r="E90" s="67"/>
      <c r="F90" s="127" t="s">
        <v>129</v>
      </c>
      <c r="G90" s="66"/>
      <c r="H90" s="66"/>
      <c r="I90" s="66"/>
      <c r="J90" s="67"/>
      <c r="K90" s="60"/>
      <c r="L90" s="60" t="s">
        <v>65</v>
      </c>
      <c r="M90" s="50" t="s">
        <v>5</v>
      </c>
      <c r="N90" s="50" t="s">
        <v>6</v>
      </c>
      <c r="O90" s="50" t="s">
        <v>7</v>
      </c>
      <c r="P90" s="50" t="s">
        <v>8</v>
      </c>
      <c r="Q90" s="50" t="s">
        <v>9</v>
      </c>
      <c r="R90" s="50" t="s">
        <v>10</v>
      </c>
      <c r="S90" s="50" t="s">
        <v>11</v>
      </c>
      <c r="T90" s="33"/>
      <c r="U90" s="4"/>
    </row>
    <row r="91" spans="1:21" ht="22.5" x14ac:dyDescent="0.55000000000000004">
      <c r="A91" s="4"/>
      <c r="B91" s="60"/>
      <c r="C91" s="65"/>
      <c r="D91" s="66"/>
      <c r="E91" s="67"/>
      <c r="F91" s="65"/>
      <c r="G91" s="66"/>
      <c r="H91" s="66"/>
      <c r="I91" s="66"/>
      <c r="J91" s="67"/>
      <c r="K91" s="60"/>
      <c r="L91" s="60"/>
      <c r="M91" s="49"/>
      <c r="N91" s="49"/>
      <c r="O91" s="49"/>
      <c r="P91" s="49"/>
      <c r="Q91" s="49"/>
      <c r="R91" s="49"/>
      <c r="S91" s="49"/>
      <c r="T91" s="33"/>
      <c r="U91" s="4"/>
    </row>
    <row r="92" spans="1:21" ht="22.5" x14ac:dyDescent="0.55000000000000004">
      <c r="B92" s="60"/>
      <c r="C92" s="65"/>
      <c r="D92" s="66"/>
      <c r="E92" s="67"/>
      <c r="F92" s="65"/>
      <c r="G92" s="66"/>
      <c r="H92" s="66"/>
      <c r="I92" s="66"/>
      <c r="J92" s="67"/>
      <c r="K92" s="60"/>
      <c r="L92" s="60"/>
      <c r="M92" s="45" t="s">
        <v>13</v>
      </c>
      <c r="N92" s="45" t="s">
        <v>14</v>
      </c>
      <c r="O92" s="45" t="s">
        <v>15</v>
      </c>
      <c r="P92" s="45" t="s">
        <v>16</v>
      </c>
      <c r="Q92" s="45" t="s">
        <v>17</v>
      </c>
      <c r="R92" s="45" t="s">
        <v>18</v>
      </c>
      <c r="S92" s="45" t="s">
        <v>19</v>
      </c>
      <c r="T92" s="45" t="s">
        <v>20</v>
      </c>
    </row>
    <row r="93" spans="1:21" ht="22.5" x14ac:dyDescent="0.55000000000000004">
      <c r="B93" s="61"/>
      <c r="C93" s="68"/>
      <c r="D93" s="69"/>
      <c r="E93" s="70"/>
      <c r="F93" s="68"/>
      <c r="G93" s="69"/>
      <c r="H93" s="69"/>
      <c r="I93" s="69"/>
      <c r="J93" s="70"/>
      <c r="K93" s="61"/>
      <c r="L93" s="61"/>
      <c r="M93" s="49"/>
      <c r="N93" s="49"/>
      <c r="O93" s="49"/>
      <c r="P93" s="49"/>
      <c r="Q93" s="49"/>
      <c r="R93" s="49"/>
      <c r="S93" s="49"/>
      <c r="T93" s="49"/>
    </row>
  </sheetData>
  <mergeCells count="107">
    <mergeCell ref="B2:I2"/>
    <mergeCell ref="J2:L2"/>
    <mergeCell ref="B4:T4"/>
    <mergeCell ref="B5:T5"/>
    <mergeCell ref="C7:E7"/>
    <mergeCell ref="G7:I7"/>
    <mergeCell ref="B18:C18"/>
    <mergeCell ref="D19:G19"/>
    <mergeCell ref="H19:K19"/>
    <mergeCell ref="B21:T21"/>
    <mergeCell ref="C22:E22"/>
    <mergeCell ref="F22:J22"/>
    <mergeCell ref="B23:B25"/>
    <mergeCell ref="C23:E25"/>
    <mergeCell ref="F23:J25"/>
    <mergeCell ref="K23:K25"/>
    <mergeCell ref="L23:L25"/>
    <mergeCell ref="B9:T9"/>
    <mergeCell ref="B11:T11"/>
    <mergeCell ref="D15:E15"/>
    <mergeCell ref="D16:E16"/>
    <mergeCell ref="B19:C19"/>
    <mergeCell ref="B26:B29"/>
    <mergeCell ref="C26:E29"/>
    <mergeCell ref="F26:J29"/>
    <mergeCell ref="K26:K29"/>
    <mergeCell ref="L26:L29"/>
    <mergeCell ref="B30:B33"/>
    <mergeCell ref="C30:E33"/>
    <mergeCell ref="F30:J33"/>
    <mergeCell ref="K30:K33"/>
    <mergeCell ref="L30:L33"/>
    <mergeCell ref="B34:B37"/>
    <mergeCell ref="C34:E37"/>
    <mergeCell ref="F34:J37"/>
    <mergeCell ref="K34:K37"/>
    <mergeCell ref="L34:L37"/>
    <mergeCell ref="B38:B41"/>
    <mergeCell ref="C38:E41"/>
    <mergeCell ref="F38:J41"/>
    <mergeCell ref="K38:K41"/>
    <mergeCell ref="L38:L41"/>
    <mergeCell ref="B42:B45"/>
    <mergeCell ref="C42:E45"/>
    <mergeCell ref="F42:J45"/>
    <mergeCell ref="K42:K45"/>
    <mergeCell ref="L42:L45"/>
    <mergeCell ref="B46:B49"/>
    <mergeCell ref="C46:E49"/>
    <mergeCell ref="F46:J49"/>
    <mergeCell ref="K46:K49"/>
    <mergeCell ref="L46:L49"/>
    <mergeCell ref="B50:B53"/>
    <mergeCell ref="C50:E53"/>
    <mergeCell ref="F50:J53"/>
    <mergeCell ref="K50:K53"/>
    <mergeCell ref="L50:L53"/>
    <mergeCell ref="B54:B57"/>
    <mergeCell ref="C54:E57"/>
    <mergeCell ref="F54:J57"/>
    <mergeCell ref="K54:K57"/>
    <mergeCell ref="L54:L57"/>
    <mergeCell ref="L82:L85"/>
    <mergeCell ref="B58:B61"/>
    <mergeCell ref="C58:E61"/>
    <mergeCell ref="F58:J61"/>
    <mergeCell ref="K58:K61"/>
    <mergeCell ref="L58:L61"/>
    <mergeCell ref="B74:B77"/>
    <mergeCell ref="C74:E77"/>
    <mergeCell ref="F74:J77"/>
    <mergeCell ref="K74:K77"/>
    <mergeCell ref="L74:L77"/>
    <mergeCell ref="C62:E65"/>
    <mergeCell ref="F62:J65"/>
    <mergeCell ref="K62:K65"/>
    <mergeCell ref="L62:L65"/>
    <mergeCell ref="B62:B65"/>
    <mergeCell ref="B66:B69"/>
    <mergeCell ref="C66:E69"/>
    <mergeCell ref="F66:J69"/>
    <mergeCell ref="K66:K69"/>
    <mergeCell ref="L66:L69"/>
    <mergeCell ref="B90:B93"/>
    <mergeCell ref="C90:E93"/>
    <mergeCell ref="F90:J93"/>
    <mergeCell ref="K90:K93"/>
    <mergeCell ref="L90:L93"/>
    <mergeCell ref="B70:B73"/>
    <mergeCell ref="C70:E73"/>
    <mergeCell ref="F70:J73"/>
    <mergeCell ref="K70:K73"/>
    <mergeCell ref="L70:L73"/>
    <mergeCell ref="B86:B89"/>
    <mergeCell ref="C86:E89"/>
    <mergeCell ref="F86:J89"/>
    <mergeCell ref="K86:K89"/>
    <mergeCell ref="L86:L89"/>
    <mergeCell ref="B78:B81"/>
    <mergeCell ref="C78:E81"/>
    <mergeCell ref="F78:J81"/>
    <mergeCell ref="K78:K81"/>
    <mergeCell ref="L78:L81"/>
    <mergeCell ref="B82:B85"/>
    <mergeCell ref="C82:E85"/>
    <mergeCell ref="F82:J85"/>
    <mergeCell ref="K82:K85"/>
  </mergeCells>
  <phoneticPr fontId="1"/>
  <printOptions horizontalCentered="1"/>
  <pageMargins left="0" right="0" top="0.59055118110236227" bottom="0.74803149606299213" header="0.31496062992125984" footer="0.31496062992125984"/>
  <pageSetup paperSize="8" scale="60" orientation="portrait" horizontalDpi="1200" verticalDpi="1200"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7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82" t="s">
        <v>27</v>
      </c>
      <c r="C2" s="82"/>
      <c r="D2" s="82"/>
      <c r="E2" s="82"/>
      <c r="F2" s="82"/>
      <c r="G2" s="82"/>
      <c r="H2" s="82"/>
      <c r="I2" s="82"/>
      <c r="J2" s="83" t="s">
        <v>109</v>
      </c>
      <c r="K2" s="83"/>
      <c r="L2" s="83"/>
      <c r="M2" s="40" t="s">
        <v>110</v>
      </c>
      <c r="N2" s="40"/>
      <c r="O2" s="40"/>
      <c r="P2" s="40"/>
      <c r="Q2" s="40"/>
      <c r="R2" s="40"/>
      <c r="S2" s="40"/>
      <c r="T2" s="7"/>
    </row>
    <row r="3" spans="2:20" ht="31.5" x14ac:dyDescent="1.05">
      <c r="B3" s="8"/>
      <c r="C3" s="30" t="s">
        <v>34</v>
      </c>
      <c r="D3" s="8"/>
      <c r="E3" s="8"/>
      <c r="F3" s="8"/>
      <c r="G3" s="30" t="s">
        <v>52</v>
      </c>
      <c r="H3" s="8"/>
      <c r="I3" s="8"/>
      <c r="J3" s="41" t="s">
        <v>132</v>
      </c>
      <c r="K3" s="9"/>
      <c r="L3" s="9"/>
      <c r="M3" s="9"/>
      <c r="N3" s="9"/>
      <c r="O3" s="9"/>
      <c r="P3" s="9"/>
      <c r="Q3" s="9"/>
      <c r="R3" s="9"/>
      <c r="S3" s="9"/>
      <c r="T3" s="10"/>
    </row>
    <row r="4" spans="2:20" ht="22.5" x14ac:dyDescent="0.55000000000000004">
      <c r="B4" s="84" t="s">
        <v>0</v>
      </c>
      <c r="C4" s="85"/>
      <c r="D4" s="85"/>
      <c r="E4" s="85"/>
      <c r="F4" s="85"/>
      <c r="G4" s="85"/>
      <c r="H4" s="85"/>
      <c r="I4" s="85"/>
      <c r="J4" s="85"/>
      <c r="K4" s="85"/>
      <c r="L4" s="85"/>
      <c r="M4" s="85"/>
      <c r="N4" s="85"/>
      <c r="O4" s="85"/>
      <c r="P4" s="85"/>
      <c r="Q4" s="85"/>
      <c r="R4" s="85"/>
      <c r="S4" s="85"/>
      <c r="T4" s="86"/>
    </row>
    <row r="5" spans="2:20" ht="67.75" customHeight="1" x14ac:dyDescent="0.55000000000000004">
      <c r="B5" s="87" t="s">
        <v>117</v>
      </c>
      <c r="C5" s="88"/>
      <c r="D5" s="88"/>
      <c r="E5" s="88"/>
      <c r="F5" s="88"/>
      <c r="G5" s="88"/>
      <c r="H5" s="88"/>
      <c r="I5" s="88"/>
      <c r="J5" s="88"/>
      <c r="K5" s="88"/>
      <c r="L5" s="88"/>
      <c r="M5" s="88"/>
      <c r="N5" s="88"/>
      <c r="O5" s="88"/>
      <c r="P5" s="88"/>
      <c r="Q5" s="88"/>
      <c r="R5" s="88"/>
      <c r="S5" s="88"/>
      <c r="T5" s="89"/>
    </row>
    <row r="6" spans="2:20" ht="6" customHeight="1" x14ac:dyDescent="0.55000000000000004"/>
    <row r="7" spans="2:20" ht="28.5" x14ac:dyDescent="0.95">
      <c r="B7" s="12">
        <v>1</v>
      </c>
      <c r="C7" s="78" t="s">
        <v>51</v>
      </c>
      <c r="D7" s="79"/>
      <c r="E7" s="80"/>
      <c r="F7" s="11">
        <v>2</v>
      </c>
      <c r="G7" s="81" t="s">
        <v>150</v>
      </c>
      <c r="H7" s="81"/>
      <c r="I7" s="81"/>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93" t="s">
        <v>111</v>
      </c>
      <c r="C9" s="94"/>
      <c r="D9" s="94"/>
      <c r="E9" s="94"/>
      <c r="F9" s="94"/>
      <c r="G9" s="94"/>
      <c r="H9" s="94"/>
      <c r="I9" s="94"/>
      <c r="J9" s="94"/>
      <c r="K9" s="94"/>
      <c r="L9" s="94"/>
      <c r="M9" s="94"/>
      <c r="N9" s="94"/>
      <c r="O9" s="94"/>
      <c r="P9" s="94"/>
      <c r="Q9" s="94"/>
      <c r="R9" s="94"/>
      <c r="S9" s="94"/>
      <c r="T9" s="95"/>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06.25" customHeight="1" x14ac:dyDescent="0.55000000000000004">
      <c r="B11" s="87" t="s">
        <v>114</v>
      </c>
      <c r="C11" s="88"/>
      <c r="D11" s="88"/>
      <c r="E11" s="88"/>
      <c r="F11" s="88"/>
      <c r="G11" s="88"/>
      <c r="H11" s="88"/>
      <c r="I11" s="88"/>
      <c r="J11" s="88"/>
      <c r="K11" s="88"/>
      <c r="L11" s="88"/>
      <c r="M11" s="88"/>
      <c r="N11" s="88"/>
      <c r="O11" s="88"/>
      <c r="P11" s="88"/>
      <c r="Q11" s="88"/>
      <c r="R11" s="88"/>
      <c r="S11" s="88"/>
      <c r="T11" s="89"/>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56</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53</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02" t="s">
        <v>55</v>
      </c>
      <c r="E15" s="103"/>
      <c r="F15" s="47"/>
      <c r="G15" s="47" t="s">
        <v>62</v>
      </c>
      <c r="H15" s="47"/>
      <c r="I15" s="47"/>
      <c r="J15" s="47"/>
      <c r="K15" s="47"/>
      <c r="L15" s="47"/>
      <c r="M15" s="47"/>
      <c r="N15" s="47"/>
      <c r="O15" s="47"/>
      <c r="P15" s="47"/>
      <c r="Q15" s="47"/>
      <c r="R15" s="47"/>
      <c r="S15" s="47"/>
      <c r="T15" s="48"/>
    </row>
    <row r="16" spans="2:20" ht="19.75" customHeight="1" thickBot="1" x14ac:dyDescent="0.6">
      <c r="B16" s="46"/>
      <c r="C16" s="47"/>
      <c r="D16" s="102" t="s">
        <v>57</v>
      </c>
      <c r="E16" s="103"/>
      <c r="F16" s="47"/>
      <c r="G16" s="47" t="s">
        <v>112</v>
      </c>
      <c r="H16" s="47"/>
      <c r="I16" s="47"/>
      <c r="J16" s="47"/>
      <c r="K16" s="47"/>
      <c r="L16" s="47"/>
      <c r="M16" s="47"/>
      <c r="N16" s="47"/>
      <c r="O16" s="47"/>
      <c r="P16" s="47"/>
      <c r="Q16" s="47"/>
      <c r="R16" s="47"/>
      <c r="S16" s="47"/>
      <c r="T16" s="48"/>
    </row>
    <row r="17" spans="2:21" ht="19.75" customHeight="1" thickBot="1" x14ac:dyDescent="0.6">
      <c r="B17" s="46"/>
      <c r="C17" s="47"/>
      <c r="D17" s="47"/>
      <c r="E17" s="47"/>
      <c r="F17" s="47"/>
      <c r="G17" s="47"/>
      <c r="H17" s="47"/>
      <c r="I17" s="47"/>
      <c r="J17" s="47"/>
      <c r="K17" s="47"/>
      <c r="L17" s="47"/>
      <c r="M17" s="47"/>
      <c r="N17" s="47"/>
      <c r="O17" s="47"/>
      <c r="P17" s="47"/>
      <c r="Q17" s="47"/>
      <c r="R17" s="47"/>
      <c r="S17" s="47"/>
      <c r="T17" s="48"/>
    </row>
    <row r="18" spans="2:21" ht="19.75" customHeight="1" thickBot="1" x14ac:dyDescent="0.6">
      <c r="B18" s="107" t="s">
        <v>58</v>
      </c>
      <c r="C18" s="109"/>
      <c r="D18" s="47"/>
      <c r="E18" s="47"/>
      <c r="F18" s="47"/>
      <c r="G18" s="47"/>
      <c r="H18" s="47"/>
      <c r="I18" s="47"/>
      <c r="J18" s="47"/>
      <c r="K18" s="47"/>
      <c r="L18" s="47"/>
      <c r="M18" s="47"/>
      <c r="N18" s="47"/>
      <c r="O18" s="47"/>
      <c r="P18" s="47"/>
      <c r="Q18" s="47"/>
      <c r="R18" s="47"/>
      <c r="S18" s="47"/>
      <c r="T18" s="48"/>
    </row>
    <row r="19" spans="2:21" ht="19.75" customHeight="1" thickBot="1" x14ac:dyDescent="0.6">
      <c r="B19" s="102" t="s">
        <v>59</v>
      </c>
      <c r="C19" s="103"/>
      <c r="D19" s="104" t="s">
        <v>60</v>
      </c>
      <c r="E19" s="106"/>
      <c r="F19" s="106"/>
      <c r="G19" s="105"/>
      <c r="H19" s="107" t="s">
        <v>113</v>
      </c>
      <c r="I19" s="108"/>
      <c r="J19" s="108"/>
      <c r="K19" s="109"/>
      <c r="L19" s="47"/>
      <c r="M19" s="47"/>
      <c r="N19" s="47"/>
      <c r="O19" s="47"/>
      <c r="P19" s="47"/>
      <c r="Q19" s="47"/>
      <c r="R19" s="47"/>
      <c r="S19" s="47"/>
      <c r="T19" s="48"/>
    </row>
    <row r="20" spans="2:21" ht="19.75" customHeight="1" thickBot="1" x14ac:dyDescent="0.6">
      <c r="B20" s="46"/>
      <c r="C20" s="47"/>
      <c r="D20" s="47"/>
      <c r="E20" s="47"/>
      <c r="F20" s="47"/>
      <c r="G20" s="47"/>
      <c r="H20" s="47"/>
      <c r="I20" s="47"/>
      <c r="J20" s="47"/>
      <c r="K20" s="47"/>
      <c r="L20" s="47"/>
      <c r="M20" s="47"/>
      <c r="N20" s="47"/>
      <c r="O20" s="47"/>
      <c r="P20" s="47"/>
      <c r="Q20" s="47"/>
      <c r="R20" s="47"/>
      <c r="S20" s="47"/>
      <c r="T20" s="48"/>
    </row>
    <row r="21" spans="2:21" ht="29" thickBot="1" x14ac:dyDescent="0.6">
      <c r="B21" s="96" t="s">
        <v>104</v>
      </c>
      <c r="C21" s="97"/>
      <c r="D21" s="97"/>
      <c r="E21" s="97"/>
      <c r="F21" s="97"/>
      <c r="G21" s="97"/>
      <c r="H21" s="97"/>
      <c r="I21" s="97"/>
      <c r="J21" s="97"/>
      <c r="K21" s="97"/>
      <c r="L21" s="97"/>
      <c r="M21" s="97"/>
      <c r="N21" s="97"/>
      <c r="O21" s="97"/>
      <c r="P21" s="97"/>
      <c r="Q21" s="97"/>
      <c r="R21" s="97"/>
      <c r="S21" s="97"/>
      <c r="T21" s="98"/>
    </row>
    <row r="22" spans="2:21" ht="22.5" x14ac:dyDescent="0.55000000000000004">
      <c r="B22" s="38" t="s">
        <v>1</v>
      </c>
      <c r="C22" s="99" t="s">
        <v>2</v>
      </c>
      <c r="D22" s="100"/>
      <c r="E22" s="101"/>
      <c r="F22" s="99" t="s">
        <v>12</v>
      </c>
      <c r="G22" s="100"/>
      <c r="H22" s="100"/>
      <c r="I22" s="100"/>
      <c r="J22" s="101"/>
      <c r="K22" s="44" t="s">
        <v>3</v>
      </c>
      <c r="L22" s="44" t="s">
        <v>4</v>
      </c>
      <c r="M22" s="45" t="s">
        <v>5</v>
      </c>
      <c r="N22" s="45" t="s">
        <v>6</v>
      </c>
      <c r="O22" s="45" t="s">
        <v>7</v>
      </c>
      <c r="P22" s="45" t="s">
        <v>8</v>
      </c>
      <c r="Q22" s="45" t="s">
        <v>9</v>
      </c>
      <c r="R22" s="45" t="s">
        <v>10</v>
      </c>
      <c r="S22" s="45" t="s">
        <v>11</v>
      </c>
      <c r="T22" s="37"/>
    </row>
    <row r="23" spans="2:21" ht="22.5" x14ac:dyDescent="0.55000000000000004">
      <c r="B23" s="59" t="s">
        <v>23</v>
      </c>
      <c r="C23" s="116" t="s">
        <v>24</v>
      </c>
      <c r="D23" s="117"/>
      <c r="E23" s="118"/>
      <c r="F23" s="119" t="s">
        <v>133</v>
      </c>
      <c r="G23" s="91"/>
      <c r="H23" s="91"/>
      <c r="I23" s="91"/>
      <c r="J23" s="92"/>
      <c r="K23" s="59" t="s">
        <v>21</v>
      </c>
      <c r="L23" s="59" t="s">
        <v>22</v>
      </c>
      <c r="M23" s="2"/>
      <c r="N23" s="2"/>
      <c r="O23" s="2"/>
      <c r="P23" s="2"/>
      <c r="Q23" s="2"/>
      <c r="R23" s="2"/>
      <c r="S23" s="2"/>
      <c r="T23" s="33"/>
    </row>
    <row r="24" spans="2:21" ht="22.5" x14ac:dyDescent="0.55000000000000004">
      <c r="B24" s="60"/>
      <c r="C24" s="75"/>
      <c r="D24" s="76"/>
      <c r="E24" s="77"/>
      <c r="F24" s="65"/>
      <c r="G24" s="66"/>
      <c r="H24" s="66"/>
      <c r="I24" s="66"/>
      <c r="J24" s="67"/>
      <c r="K24" s="60"/>
      <c r="L24" s="60"/>
      <c r="M24" s="45" t="s">
        <v>13</v>
      </c>
      <c r="N24" s="45" t="s">
        <v>14</v>
      </c>
      <c r="O24" s="45" t="s">
        <v>15</v>
      </c>
      <c r="P24" s="45" t="s">
        <v>16</v>
      </c>
      <c r="Q24" s="45" t="s">
        <v>17</v>
      </c>
      <c r="R24" s="45" t="s">
        <v>18</v>
      </c>
      <c r="S24" s="45" t="s">
        <v>19</v>
      </c>
      <c r="T24" s="45" t="s">
        <v>20</v>
      </c>
    </row>
    <row r="25" spans="2:21" ht="23" thickBot="1" x14ac:dyDescent="0.6">
      <c r="B25" s="122"/>
      <c r="C25" s="128"/>
      <c r="D25" s="129"/>
      <c r="E25" s="130"/>
      <c r="F25" s="123"/>
      <c r="G25" s="124"/>
      <c r="H25" s="124"/>
      <c r="I25" s="124"/>
      <c r="J25" s="125"/>
      <c r="K25" s="122"/>
      <c r="L25" s="122"/>
      <c r="M25" s="126"/>
      <c r="N25" s="126"/>
      <c r="O25" s="126"/>
      <c r="P25" s="126"/>
      <c r="Q25" s="126"/>
      <c r="R25" s="126"/>
      <c r="S25" s="126"/>
      <c r="T25" s="126"/>
    </row>
    <row r="26" spans="2:21" ht="22.5" x14ac:dyDescent="0.55000000000000004">
      <c r="B26" s="60" t="s">
        <v>33</v>
      </c>
      <c r="C26" s="75" t="s">
        <v>42</v>
      </c>
      <c r="D26" s="76"/>
      <c r="E26" s="77"/>
      <c r="F26" s="121" t="s">
        <v>105</v>
      </c>
      <c r="G26" s="76"/>
      <c r="H26" s="76"/>
      <c r="I26" s="76"/>
      <c r="J26" s="77"/>
      <c r="K26" s="60" t="s">
        <v>81</v>
      </c>
      <c r="L26" s="60" t="s">
        <v>43</v>
      </c>
      <c r="M26" s="50" t="s">
        <v>5</v>
      </c>
      <c r="N26" s="50" t="s">
        <v>6</v>
      </c>
      <c r="O26" s="50" t="s">
        <v>7</v>
      </c>
      <c r="P26" s="50" t="s">
        <v>8</v>
      </c>
      <c r="Q26" s="50" t="s">
        <v>9</v>
      </c>
      <c r="R26" s="50" t="s">
        <v>10</v>
      </c>
      <c r="S26" s="50" t="s">
        <v>11</v>
      </c>
      <c r="T26" s="33"/>
    </row>
    <row r="27" spans="2:21" ht="22.5" x14ac:dyDescent="0.55000000000000004">
      <c r="B27" s="60"/>
      <c r="C27" s="75"/>
      <c r="D27" s="76"/>
      <c r="E27" s="77"/>
      <c r="F27" s="75"/>
      <c r="G27" s="76"/>
      <c r="H27" s="76"/>
      <c r="I27" s="76"/>
      <c r="J27" s="77"/>
      <c r="K27" s="60"/>
      <c r="L27" s="60"/>
      <c r="M27" s="39">
        <f>A①_営業部_入力!M27</f>
        <v>100</v>
      </c>
      <c r="N27" s="39">
        <f>A①_営業部_入力!N27</f>
        <v>110</v>
      </c>
      <c r="O27" s="39">
        <f>A①_営業部_入力!O27</f>
        <v>121</v>
      </c>
      <c r="P27" s="39">
        <f>A①_営業部_入力!P27</f>
        <v>133</v>
      </c>
      <c r="Q27" s="39">
        <f>A①_営業部_入力!Q27</f>
        <v>146</v>
      </c>
      <c r="R27" s="39">
        <f>A①_営業部_入力!R27</f>
        <v>160</v>
      </c>
      <c r="S27" s="39">
        <f>SUM(M27:R27)</f>
        <v>770</v>
      </c>
      <c r="T27" s="33"/>
    </row>
    <row r="28" spans="2:21" ht="22.5" x14ac:dyDescent="0.55000000000000004">
      <c r="B28" s="60"/>
      <c r="C28" s="75"/>
      <c r="D28" s="76"/>
      <c r="E28" s="77"/>
      <c r="F28" s="75"/>
      <c r="G28" s="76"/>
      <c r="H28" s="76"/>
      <c r="I28" s="76"/>
      <c r="J28" s="77"/>
      <c r="K28" s="60"/>
      <c r="L28" s="60"/>
      <c r="M28" s="45" t="s">
        <v>13</v>
      </c>
      <c r="N28" s="45" t="s">
        <v>14</v>
      </c>
      <c r="O28" s="45" t="s">
        <v>15</v>
      </c>
      <c r="P28" s="45" t="s">
        <v>16</v>
      </c>
      <c r="Q28" s="45" t="s">
        <v>17</v>
      </c>
      <c r="R28" s="45" t="s">
        <v>18</v>
      </c>
      <c r="S28" s="45" t="s">
        <v>19</v>
      </c>
      <c r="T28" s="45" t="s">
        <v>20</v>
      </c>
    </row>
    <row r="29" spans="2:21" ht="23" thickBot="1" x14ac:dyDescent="0.6">
      <c r="B29" s="122"/>
      <c r="C29" s="128"/>
      <c r="D29" s="129"/>
      <c r="E29" s="130"/>
      <c r="F29" s="128"/>
      <c r="G29" s="129"/>
      <c r="H29" s="129"/>
      <c r="I29" s="129"/>
      <c r="J29" s="130"/>
      <c r="K29" s="122"/>
      <c r="L29" s="122"/>
      <c r="M29" s="131">
        <f>A①_営業部_入力!M29</f>
        <v>176</v>
      </c>
      <c r="N29" s="131">
        <f>A①_営業部_入力!N29</f>
        <v>193</v>
      </c>
      <c r="O29" s="131">
        <f>A①_営業部_入力!O29</f>
        <v>212</v>
      </c>
      <c r="P29" s="131">
        <f>A①_営業部_入力!P29</f>
        <v>233</v>
      </c>
      <c r="Q29" s="131">
        <f>A①_営業部_入力!Q29</f>
        <v>256</v>
      </c>
      <c r="R29" s="131">
        <f>A①_営業部_入力!R29</f>
        <v>281</v>
      </c>
      <c r="S29" s="131">
        <f>SUM(M29:R29)</f>
        <v>1351</v>
      </c>
      <c r="T29" s="131">
        <f>S27+S29</f>
        <v>2121</v>
      </c>
    </row>
    <row r="30" spans="2:21" ht="22.5" x14ac:dyDescent="0.55000000000000004">
      <c r="B30" s="60" t="s">
        <v>39</v>
      </c>
      <c r="C30" s="113" t="s">
        <v>93</v>
      </c>
      <c r="D30" s="114"/>
      <c r="E30" s="115"/>
      <c r="F30" s="127" t="s">
        <v>134</v>
      </c>
      <c r="G30" s="66"/>
      <c r="H30" s="66"/>
      <c r="I30" s="66"/>
      <c r="J30" s="67"/>
      <c r="K30" s="60" t="s">
        <v>21</v>
      </c>
      <c r="L30" s="60" t="s">
        <v>22</v>
      </c>
      <c r="M30" s="50" t="s">
        <v>5</v>
      </c>
      <c r="N30" s="50" t="s">
        <v>6</v>
      </c>
      <c r="O30" s="50" t="s">
        <v>7</v>
      </c>
      <c r="P30" s="50" t="s">
        <v>8</v>
      </c>
      <c r="Q30" s="50" t="s">
        <v>9</v>
      </c>
      <c r="R30" s="50" t="s">
        <v>10</v>
      </c>
      <c r="S30" s="50" t="s">
        <v>11</v>
      </c>
      <c r="T30" s="33"/>
      <c r="U30" s="4"/>
    </row>
    <row r="31" spans="2:21" ht="22.5" x14ac:dyDescent="0.55000000000000004">
      <c r="B31" s="60"/>
      <c r="C31" s="113"/>
      <c r="D31" s="114"/>
      <c r="E31" s="115"/>
      <c r="F31" s="65"/>
      <c r="G31" s="66"/>
      <c r="H31" s="66"/>
      <c r="I31" s="66"/>
      <c r="J31" s="67"/>
      <c r="K31" s="60"/>
      <c r="L31" s="60"/>
      <c r="M31" s="2"/>
      <c r="N31" s="2"/>
      <c r="O31" s="2"/>
      <c r="P31" s="2"/>
      <c r="Q31" s="2"/>
      <c r="R31" s="2"/>
      <c r="S31" s="2"/>
      <c r="T31" s="33"/>
      <c r="U31" s="4"/>
    </row>
    <row r="32" spans="2:21" ht="22.5" x14ac:dyDescent="0.55000000000000004">
      <c r="B32" s="60"/>
      <c r="C32" s="113"/>
      <c r="D32" s="114"/>
      <c r="E32" s="115"/>
      <c r="F32" s="65"/>
      <c r="G32" s="66"/>
      <c r="H32" s="66"/>
      <c r="I32" s="66"/>
      <c r="J32" s="67"/>
      <c r="K32" s="60"/>
      <c r="L32" s="60"/>
      <c r="M32" s="45" t="s">
        <v>13</v>
      </c>
      <c r="N32" s="45" t="s">
        <v>14</v>
      </c>
      <c r="O32" s="45" t="s">
        <v>15</v>
      </c>
      <c r="P32" s="45" t="s">
        <v>16</v>
      </c>
      <c r="Q32" s="45" t="s">
        <v>17</v>
      </c>
      <c r="R32" s="45" t="s">
        <v>18</v>
      </c>
      <c r="S32" s="45" t="s">
        <v>19</v>
      </c>
      <c r="T32" s="45" t="s">
        <v>20</v>
      </c>
      <c r="U32" s="4"/>
    </row>
    <row r="33" spans="2:21" ht="23" thickBot="1" x14ac:dyDescent="0.6">
      <c r="B33" s="122"/>
      <c r="C33" s="137"/>
      <c r="D33" s="138"/>
      <c r="E33" s="139"/>
      <c r="F33" s="123"/>
      <c r="G33" s="124"/>
      <c r="H33" s="124"/>
      <c r="I33" s="124"/>
      <c r="J33" s="125"/>
      <c r="K33" s="122"/>
      <c r="L33" s="122"/>
      <c r="M33" s="126"/>
      <c r="N33" s="126"/>
      <c r="O33" s="126"/>
      <c r="P33" s="126"/>
      <c r="Q33" s="126"/>
      <c r="R33" s="126"/>
      <c r="S33" s="126"/>
      <c r="T33" s="126"/>
      <c r="U33" s="4"/>
    </row>
    <row r="34" spans="2:21" ht="21.65" customHeight="1" x14ac:dyDescent="0.55000000000000004">
      <c r="B34" s="60" t="s">
        <v>44</v>
      </c>
      <c r="C34" s="113" t="s">
        <v>94</v>
      </c>
      <c r="D34" s="114"/>
      <c r="E34" s="115"/>
      <c r="F34" s="127" t="s">
        <v>135</v>
      </c>
      <c r="G34" s="66"/>
      <c r="H34" s="66"/>
      <c r="I34" s="66"/>
      <c r="J34" s="67"/>
      <c r="K34" s="60"/>
      <c r="L34" s="60" t="s">
        <v>65</v>
      </c>
      <c r="M34" s="50" t="s">
        <v>5</v>
      </c>
      <c r="N34" s="50" t="s">
        <v>6</v>
      </c>
      <c r="O34" s="50" t="s">
        <v>7</v>
      </c>
      <c r="P34" s="50" t="s">
        <v>8</v>
      </c>
      <c r="Q34" s="50" t="s">
        <v>9</v>
      </c>
      <c r="R34" s="50" t="s">
        <v>10</v>
      </c>
      <c r="S34" s="50" t="s">
        <v>11</v>
      </c>
      <c r="T34" s="33"/>
      <c r="U34" s="4"/>
    </row>
    <row r="35" spans="2:21" ht="22.5" x14ac:dyDescent="0.55000000000000004">
      <c r="B35" s="60"/>
      <c r="C35" s="113"/>
      <c r="D35" s="114"/>
      <c r="E35" s="115"/>
      <c r="F35" s="65"/>
      <c r="G35" s="66"/>
      <c r="H35" s="66"/>
      <c r="I35" s="66"/>
      <c r="J35" s="67"/>
      <c r="K35" s="60"/>
      <c r="L35" s="60"/>
      <c r="M35" s="2">
        <f>A①_購買部_入力!M59</f>
        <v>11400</v>
      </c>
      <c r="N35" s="2">
        <f>A①_購買部_入力!N59</f>
        <v>10830</v>
      </c>
      <c r="O35" s="2">
        <f>A①_購買部_入力!O59</f>
        <v>10203</v>
      </c>
      <c r="P35" s="2">
        <f>A①_購買部_入力!P59</f>
        <v>9519</v>
      </c>
      <c r="Q35" s="2">
        <f>A①_購買部_入力!Q59</f>
        <v>8778</v>
      </c>
      <c r="R35" s="2">
        <f>A①_購買部_入力!R59</f>
        <v>7980</v>
      </c>
      <c r="S35" s="2">
        <f>SUM(M35:R35)</f>
        <v>58710</v>
      </c>
      <c r="T35" s="33"/>
      <c r="U35" s="4"/>
    </row>
    <row r="36" spans="2:21" ht="22.5" x14ac:dyDescent="0.55000000000000004">
      <c r="B36" s="60"/>
      <c r="C36" s="113"/>
      <c r="D36" s="114"/>
      <c r="E36" s="115"/>
      <c r="F36" s="65"/>
      <c r="G36" s="66"/>
      <c r="H36" s="66"/>
      <c r="I36" s="66"/>
      <c r="J36" s="67"/>
      <c r="K36" s="60"/>
      <c r="L36" s="60"/>
      <c r="M36" s="45" t="s">
        <v>13</v>
      </c>
      <c r="N36" s="45" t="s">
        <v>14</v>
      </c>
      <c r="O36" s="45" t="s">
        <v>15</v>
      </c>
      <c r="P36" s="45" t="s">
        <v>16</v>
      </c>
      <c r="Q36" s="45" t="s">
        <v>17</v>
      </c>
      <c r="R36" s="45" t="s">
        <v>18</v>
      </c>
      <c r="S36" s="45" t="s">
        <v>19</v>
      </c>
      <c r="T36" s="45" t="s">
        <v>20</v>
      </c>
      <c r="U36" s="4"/>
    </row>
    <row r="37" spans="2:21" ht="23" thickBot="1" x14ac:dyDescent="0.6">
      <c r="B37" s="122"/>
      <c r="C37" s="137"/>
      <c r="D37" s="138"/>
      <c r="E37" s="139"/>
      <c r="F37" s="123"/>
      <c r="G37" s="124"/>
      <c r="H37" s="124"/>
      <c r="I37" s="124"/>
      <c r="J37" s="125"/>
      <c r="K37" s="122"/>
      <c r="L37" s="122"/>
      <c r="M37" s="126">
        <f>A①_購買部_入力!M61</f>
        <v>7068</v>
      </c>
      <c r="N37" s="126">
        <f>A①_購買部_入力!N61</f>
        <v>6099</v>
      </c>
      <c r="O37" s="126">
        <f>A①_購買部_入力!O61</f>
        <v>5016</v>
      </c>
      <c r="P37" s="126">
        <f>A①_購買部_入力!P61</f>
        <v>3819</v>
      </c>
      <c r="Q37" s="126">
        <f>A①_購買部_入力!Q61</f>
        <v>2508</v>
      </c>
      <c r="R37" s="126">
        <f>A①_購買部_入力!R61</f>
        <v>1083</v>
      </c>
      <c r="S37" s="126">
        <f>SUM(M37:R37)</f>
        <v>25593</v>
      </c>
      <c r="T37" s="126">
        <f>S35+S37</f>
        <v>84303</v>
      </c>
      <c r="U37" s="4"/>
    </row>
    <row r="38" spans="2:21" ht="21.65" customHeight="1" x14ac:dyDescent="0.55000000000000004">
      <c r="B38" s="60" t="s">
        <v>45</v>
      </c>
      <c r="C38" s="113" t="s">
        <v>95</v>
      </c>
      <c r="D38" s="114"/>
      <c r="E38" s="115"/>
      <c r="F38" s="127" t="s">
        <v>136</v>
      </c>
      <c r="G38" s="66"/>
      <c r="H38" s="66"/>
      <c r="I38" s="66"/>
      <c r="J38" s="67"/>
      <c r="K38" s="60" t="s">
        <v>21</v>
      </c>
      <c r="L38" s="60" t="s">
        <v>22</v>
      </c>
      <c r="M38" s="50" t="s">
        <v>5</v>
      </c>
      <c r="N38" s="50" t="s">
        <v>6</v>
      </c>
      <c r="O38" s="50" t="s">
        <v>7</v>
      </c>
      <c r="P38" s="50" t="s">
        <v>8</v>
      </c>
      <c r="Q38" s="50" t="s">
        <v>9</v>
      </c>
      <c r="R38" s="50" t="s">
        <v>10</v>
      </c>
      <c r="S38" s="50" t="s">
        <v>11</v>
      </c>
      <c r="T38" s="33"/>
      <c r="U38" s="4"/>
    </row>
    <row r="39" spans="2:21" ht="22.5" x14ac:dyDescent="0.55000000000000004">
      <c r="B39" s="60"/>
      <c r="C39" s="113"/>
      <c r="D39" s="114"/>
      <c r="E39" s="115"/>
      <c r="F39" s="65"/>
      <c r="G39" s="66"/>
      <c r="H39" s="66"/>
      <c r="I39" s="66"/>
      <c r="J39" s="67"/>
      <c r="K39" s="60"/>
      <c r="L39" s="60"/>
      <c r="M39" s="2"/>
      <c r="N39" s="2"/>
      <c r="O39" s="2"/>
      <c r="P39" s="2"/>
      <c r="Q39" s="2"/>
      <c r="R39" s="2"/>
      <c r="S39" s="2"/>
      <c r="T39" s="33"/>
      <c r="U39" s="4"/>
    </row>
    <row r="40" spans="2:21" ht="22.5" x14ac:dyDescent="0.55000000000000004">
      <c r="B40" s="60"/>
      <c r="C40" s="113"/>
      <c r="D40" s="114"/>
      <c r="E40" s="115"/>
      <c r="F40" s="65"/>
      <c r="G40" s="66"/>
      <c r="H40" s="66"/>
      <c r="I40" s="66"/>
      <c r="J40" s="67"/>
      <c r="K40" s="60"/>
      <c r="L40" s="60"/>
      <c r="M40" s="45" t="s">
        <v>13</v>
      </c>
      <c r="N40" s="45" t="s">
        <v>14</v>
      </c>
      <c r="O40" s="45" t="s">
        <v>15</v>
      </c>
      <c r="P40" s="45" t="s">
        <v>16</v>
      </c>
      <c r="Q40" s="45" t="s">
        <v>17</v>
      </c>
      <c r="R40" s="45" t="s">
        <v>18</v>
      </c>
      <c r="S40" s="45" t="s">
        <v>19</v>
      </c>
      <c r="T40" s="45" t="s">
        <v>20</v>
      </c>
      <c r="U40" s="4"/>
    </row>
    <row r="41" spans="2:21" ht="23" thickBot="1" x14ac:dyDescent="0.6">
      <c r="B41" s="122"/>
      <c r="C41" s="137"/>
      <c r="D41" s="138"/>
      <c r="E41" s="139"/>
      <c r="F41" s="123"/>
      <c r="G41" s="124"/>
      <c r="H41" s="124"/>
      <c r="I41" s="124"/>
      <c r="J41" s="125"/>
      <c r="K41" s="122"/>
      <c r="L41" s="122"/>
      <c r="M41" s="126"/>
      <c r="N41" s="126"/>
      <c r="O41" s="126"/>
      <c r="P41" s="126"/>
      <c r="Q41" s="126"/>
      <c r="R41" s="126"/>
      <c r="S41" s="126"/>
      <c r="T41" s="126"/>
      <c r="U41" s="4"/>
    </row>
    <row r="42" spans="2:21" ht="22.5" x14ac:dyDescent="0.55000000000000004">
      <c r="B42" s="60" t="s">
        <v>46</v>
      </c>
      <c r="C42" s="65" t="s">
        <v>138</v>
      </c>
      <c r="D42" s="66"/>
      <c r="E42" s="67"/>
      <c r="F42" s="127" t="s">
        <v>153</v>
      </c>
      <c r="G42" s="66"/>
      <c r="H42" s="66"/>
      <c r="I42" s="66"/>
      <c r="J42" s="67"/>
      <c r="K42" s="60" t="s">
        <v>21</v>
      </c>
      <c r="L42" s="60" t="s">
        <v>22</v>
      </c>
      <c r="M42" s="50" t="s">
        <v>5</v>
      </c>
      <c r="N42" s="50" t="s">
        <v>6</v>
      </c>
      <c r="O42" s="50" t="s">
        <v>7</v>
      </c>
      <c r="P42" s="50" t="s">
        <v>8</v>
      </c>
      <c r="Q42" s="50" t="s">
        <v>9</v>
      </c>
      <c r="R42" s="50" t="s">
        <v>10</v>
      </c>
      <c r="S42" s="50" t="s">
        <v>11</v>
      </c>
      <c r="T42" s="33"/>
      <c r="U42" s="4"/>
    </row>
    <row r="43" spans="2:21" ht="22.5" x14ac:dyDescent="0.55000000000000004">
      <c r="B43" s="60"/>
      <c r="C43" s="65"/>
      <c r="D43" s="66"/>
      <c r="E43" s="67"/>
      <c r="F43" s="65"/>
      <c r="G43" s="66"/>
      <c r="H43" s="66"/>
      <c r="I43" s="66"/>
      <c r="J43" s="67"/>
      <c r="K43" s="60"/>
      <c r="L43" s="60"/>
      <c r="M43" s="2">
        <f>A①_営業部_入力!M47</f>
        <v>950</v>
      </c>
      <c r="N43" s="2">
        <f>A①_営業部_入力!N47</f>
        <v>1045</v>
      </c>
      <c r="O43" s="2">
        <f>A①_営業部_入力!O47</f>
        <v>1150</v>
      </c>
      <c r="P43" s="2">
        <f>A①_営業部_入力!P47</f>
        <v>1264</v>
      </c>
      <c r="Q43" s="2">
        <f>A①_営業部_入力!Q47</f>
        <v>1387</v>
      </c>
      <c r="R43" s="2">
        <f>A①_営業部_入力!R47</f>
        <v>1520</v>
      </c>
      <c r="S43" s="2">
        <f>SUM(M43:R43)</f>
        <v>7316</v>
      </c>
      <c r="T43" s="33"/>
      <c r="U43" s="4"/>
    </row>
    <row r="44" spans="2:21" ht="22.5" x14ac:dyDescent="0.55000000000000004">
      <c r="B44" s="60"/>
      <c r="C44" s="65"/>
      <c r="D44" s="66"/>
      <c r="E44" s="67"/>
      <c r="F44" s="65"/>
      <c r="G44" s="66"/>
      <c r="H44" s="66"/>
      <c r="I44" s="66"/>
      <c r="J44" s="67"/>
      <c r="K44" s="60"/>
      <c r="L44" s="60"/>
      <c r="M44" s="45" t="s">
        <v>13</v>
      </c>
      <c r="N44" s="45" t="s">
        <v>14</v>
      </c>
      <c r="O44" s="45" t="s">
        <v>15</v>
      </c>
      <c r="P44" s="45" t="s">
        <v>16</v>
      </c>
      <c r="Q44" s="45" t="s">
        <v>17</v>
      </c>
      <c r="R44" s="45" t="s">
        <v>18</v>
      </c>
      <c r="S44" s="45" t="s">
        <v>19</v>
      </c>
      <c r="T44" s="45" t="s">
        <v>20</v>
      </c>
      <c r="U44" s="4"/>
    </row>
    <row r="45" spans="2:21" ht="23" thickBot="1" x14ac:dyDescent="0.6">
      <c r="B45" s="122"/>
      <c r="C45" s="123"/>
      <c r="D45" s="124"/>
      <c r="E45" s="125"/>
      <c r="F45" s="123"/>
      <c r="G45" s="124"/>
      <c r="H45" s="124"/>
      <c r="I45" s="124"/>
      <c r="J45" s="125"/>
      <c r="K45" s="122"/>
      <c r="L45" s="122"/>
      <c r="M45" s="126">
        <f>A①_営業部_入力!M49</f>
        <v>1672</v>
      </c>
      <c r="N45" s="126">
        <f>A①_営業部_入力!N49</f>
        <v>1834</v>
      </c>
      <c r="O45" s="126">
        <f>A①_営業部_入力!O49</f>
        <v>2014</v>
      </c>
      <c r="P45" s="126">
        <f>A①_営業部_入力!P49</f>
        <v>2214</v>
      </c>
      <c r="Q45" s="126">
        <f>A①_営業部_入力!Q49</f>
        <v>2432</v>
      </c>
      <c r="R45" s="126">
        <f>A①_営業部_入力!R49</f>
        <v>2670</v>
      </c>
      <c r="S45" s="126">
        <f>SUM(M45:R45)</f>
        <v>12836</v>
      </c>
      <c r="T45" s="126">
        <f>S43+S45</f>
        <v>20152</v>
      </c>
      <c r="U45" s="4"/>
    </row>
    <row r="46" spans="2:21" ht="21.65" customHeight="1" x14ac:dyDescent="0.55000000000000004">
      <c r="B46" s="60" t="s">
        <v>68</v>
      </c>
      <c r="C46" s="65" t="s">
        <v>139</v>
      </c>
      <c r="D46" s="66"/>
      <c r="E46" s="67"/>
      <c r="F46" s="127" t="s">
        <v>140</v>
      </c>
      <c r="G46" s="66"/>
      <c r="H46" s="66"/>
      <c r="I46" s="66"/>
      <c r="J46" s="67"/>
      <c r="K46" s="60" t="s">
        <v>21</v>
      </c>
      <c r="L46" s="60" t="s">
        <v>22</v>
      </c>
      <c r="M46" s="50" t="s">
        <v>5</v>
      </c>
      <c r="N46" s="50" t="s">
        <v>6</v>
      </c>
      <c r="O46" s="50" t="s">
        <v>7</v>
      </c>
      <c r="P46" s="50" t="s">
        <v>8</v>
      </c>
      <c r="Q46" s="50" t="s">
        <v>9</v>
      </c>
      <c r="R46" s="50" t="s">
        <v>10</v>
      </c>
      <c r="S46" s="50" t="s">
        <v>11</v>
      </c>
      <c r="T46" s="33"/>
      <c r="U46" s="4"/>
    </row>
    <row r="47" spans="2:21" ht="22.5" x14ac:dyDescent="0.55000000000000004">
      <c r="B47" s="60"/>
      <c r="C47" s="65"/>
      <c r="D47" s="66"/>
      <c r="E47" s="67"/>
      <c r="F47" s="65"/>
      <c r="G47" s="66"/>
      <c r="H47" s="66"/>
      <c r="I47" s="66"/>
      <c r="J47" s="67"/>
      <c r="K47" s="60"/>
      <c r="L47" s="60"/>
      <c r="M47" s="2"/>
      <c r="N47" s="2"/>
      <c r="O47" s="2"/>
      <c r="P47" s="2"/>
      <c r="Q47" s="2"/>
      <c r="R47" s="2"/>
      <c r="S47" s="2"/>
      <c r="T47" s="33"/>
      <c r="U47" s="4"/>
    </row>
    <row r="48" spans="2:21" ht="22.5" x14ac:dyDescent="0.55000000000000004">
      <c r="B48" s="60"/>
      <c r="C48" s="65"/>
      <c r="D48" s="66"/>
      <c r="E48" s="67"/>
      <c r="F48" s="65"/>
      <c r="G48" s="66"/>
      <c r="H48" s="66"/>
      <c r="I48" s="66"/>
      <c r="J48" s="67"/>
      <c r="K48" s="60"/>
      <c r="L48" s="60"/>
      <c r="M48" s="45" t="s">
        <v>13</v>
      </c>
      <c r="N48" s="45" t="s">
        <v>14</v>
      </c>
      <c r="O48" s="45" t="s">
        <v>15</v>
      </c>
      <c r="P48" s="45" t="s">
        <v>16</v>
      </c>
      <c r="Q48" s="45" t="s">
        <v>17</v>
      </c>
      <c r="R48" s="45" t="s">
        <v>18</v>
      </c>
      <c r="S48" s="45" t="s">
        <v>19</v>
      </c>
      <c r="T48" s="45" t="s">
        <v>20</v>
      </c>
      <c r="U48" s="4"/>
    </row>
    <row r="49" spans="2:21" ht="23" thickBot="1" x14ac:dyDescent="0.6">
      <c r="B49" s="122"/>
      <c r="C49" s="123"/>
      <c r="D49" s="124"/>
      <c r="E49" s="125"/>
      <c r="F49" s="123"/>
      <c r="G49" s="124"/>
      <c r="H49" s="124"/>
      <c r="I49" s="124"/>
      <c r="J49" s="125"/>
      <c r="K49" s="122"/>
      <c r="L49" s="122"/>
      <c r="M49" s="126"/>
      <c r="N49" s="126"/>
      <c r="O49" s="126"/>
      <c r="P49" s="126"/>
      <c r="Q49" s="126"/>
      <c r="R49" s="126"/>
      <c r="S49" s="126"/>
      <c r="T49" s="126"/>
      <c r="U49" s="4"/>
    </row>
    <row r="50" spans="2:21" ht="22.5" x14ac:dyDescent="0.55000000000000004">
      <c r="B50" s="133" t="s">
        <v>142</v>
      </c>
      <c r="C50" s="72" t="s">
        <v>71</v>
      </c>
      <c r="D50" s="73"/>
      <c r="E50" s="74"/>
      <c r="F50" s="71" t="s">
        <v>141</v>
      </c>
      <c r="G50" s="63"/>
      <c r="H50" s="63"/>
      <c r="I50" s="63"/>
      <c r="J50" s="64"/>
      <c r="K50" s="133" t="s">
        <v>21</v>
      </c>
      <c r="L50" s="133" t="s">
        <v>22</v>
      </c>
      <c r="M50" s="134" t="s">
        <v>5</v>
      </c>
      <c r="N50" s="134" t="s">
        <v>6</v>
      </c>
      <c r="O50" s="134" t="s">
        <v>7</v>
      </c>
      <c r="P50" s="134" t="s">
        <v>8</v>
      </c>
      <c r="Q50" s="134" t="s">
        <v>9</v>
      </c>
      <c r="R50" s="134" t="s">
        <v>10</v>
      </c>
      <c r="S50" s="134" t="s">
        <v>11</v>
      </c>
      <c r="T50" s="135"/>
      <c r="U50" s="4"/>
    </row>
    <row r="51" spans="2:21" ht="22.5" x14ac:dyDescent="0.55000000000000004">
      <c r="B51" s="60"/>
      <c r="C51" s="75"/>
      <c r="D51" s="76"/>
      <c r="E51" s="77"/>
      <c r="F51" s="65"/>
      <c r="G51" s="66"/>
      <c r="H51" s="66"/>
      <c r="I51" s="66"/>
      <c r="J51" s="67"/>
      <c r="K51" s="60"/>
      <c r="L51" s="60"/>
      <c r="M51" s="2"/>
      <c r="N51" s="2"/>
      <c r="O51" s="2"/>
      <c r="P51" s="2"/>
      <c r="Q51" s="2"/>
      <c r="R51" s="2"/>
      <c r="S51" s="2"/>
      <c r="T51" s="33"/>
      <c r="U51" s="4"/>
    </row>
    <row r="52" spans="2:21" ht="22.5" x14ac:dyDescent="0.55000000000000004">
      <c r="B52" s="60"/>
      <c r="C52" s="75"/>
      <c r="D52" s="76"/>
      <c r="E52" s="77"/>
      <c r="F52" s="65"/>
      <c r="G52" s="66"/>
      <c r="H52" s="66"/>
      <c r="I52" s="66"/>
      <c r="J52" s="67"/>
      <c r="K52" s="60"/>
      <c r="L52" s="60"/>
      <c r="M52" s="45" t="s">
        <v>13</v>
      </c>
      <c r="N52" s="45" t="s">
        <v>14</v>
      </c>
      <c r="O52" s="45" t="s">
        <v>15</v>
      </c>
      <c r="P52" s="45" t="s">
        <v>16</v>
      </c>
      <c r="Q52" s="45" t="s">
        <v>17</v>
      </c>
      <c r="R52" s="45" t="s">
        <v>18</v>
      </c>
      <c r="S52" s="45" t="s">
        <v>19</v>
      </c>
      <c r="T52" s="45" t="s">
        <v>20</v>
      </c>
      <c r="U52" s="4"/>
    </row>
    <row r="53" spans="2:21" ht="23" thickBot="1" x14ac:dyDescent="0.6">
      <c r="B53" s="122"/>
      <c r="C53" s="128"/>
      <c r="D53" s="129"/>
      <c r="E53" s="130"/>
      <c r="F53" s="123"/>
      <c r="G53" s="124"/>
      <c r="H53" s="124"/>
      <c r="I53" s="124"/>
      <c r="J53" s="125"/>
      <c r="K53" s="122"/>
      <c r="L53" s="122"/>
      <c r="M53" s="126"/>
      <c r="N53" s="126"/>
      <c r="O53" s="126"/>
      <c r="P53" s="126"/>
      <c r="Q53" s="126"/>
      <c r="R53" s="126"/>
      <c r="S53" s="126"/>
      <c r="T53" s="126"/>
      <c r="U53" s="4"/>
    </row>
    <row r="54" spans="2:21" ht="22.5" x14ac:dyDescent="0.55000000000000004">
      <c r="B54" s="60" t="s">
        <v>143</v>
      </c>
      <c r="C54" s="75" t="s">
        <v>73</v>
      </c>
      <c r="D54" s="76"/>
      <c r="E54" s="77"/>
      <c r="F54" s="127" t="s">
        <v>144</v>
      </c>
      <c r="G54" s="66"/>
      <c r="H54" s="66"/>
      <c r="I54" s="66"/>
      <c r="J54" s="67"/>
      <c r="K54" s="60"/>
      <c r="L54" s="60" t="s">
        <v>65</v>
      </c>
      <c r="M54" s="50" t="s">
        <v>5</v>
      </c>
      <c r="N54" s="50" t="s">
        <v>6</v>
      </c>
      <c r="O54" s="50" t="s">
        <v>7</v>
      </c>
      <c r="P54" s="50" t="s">
        <v>8</v>
      </c>
      <c r="Q54" s="50" t="s">
        <v>9</v>
      </c>
      <c r="R54" s="50" t="s">
        <v>10</v>
      </c>
      <c r="S54" s="50" t="s">
        <v>11</v>
      </c>
      <c r="T54" s="33"/>
      <c r="U54" s="4"/>
    </row>
    <row r="55" spans="2:21" ht="22.5" x14ac:dyDescent="0.55000000000000004">
      <c r="B55" s="60"/>
      <c r="C55" s="75"/>
      <c r="D55" s="76"/>
      <c r="E55" s="77"/>
      <c r="F55" s="65"/>
      <c r="G55" s="66"/>
      <c r="H55" s="66"/>
      <c r="I55" s="66"/>
      <c r="J55" s="67"/>
      <c r="K55" s="60"/>
      <c r="L55" s="60"/>
      <c r="M55" s="49"/>
      <c r="N55" s="49"/>
      <c r="O55" s="49"/>
      <c r="P55" s="49"/>
      <c r="Q55" s="49"/>
      <c r="R55" s="49"/>
      <c r="S55" s="49"/>
      <c r="T55" s="33"/>
      <c r="U55" s="4"/>
    </row>
    <row r="56" spans="2:21" ht="22.5" x14ac:dyDescent="0.55000000000000004">
      <c r="B56" s="60"/>
      <c r="C56" s="75"/>
      <c r="D56" s="76"/>
      <c r="E56" s="77"/>
      <c r="F56" s="65"/>
      <c r="G56" s="66"/>
      <c r="H56" s="66"/>
      <c r="I56" s="66"/>
      <c r="J56" s="67"/>
      <c r="K56" s="60"/>
      <c r="L56" s="60"/>
      <c r="M56" s="45" t="s">
        <v>13</v>
      </c>
      <c r="N56" s="45" t="s">
        <v>14</v>
      </c>
      <c r="O56" s="45" t="s">
        <v>15</v>
      </c>
      <c r="P56" s="45" t="s">
        <v>16</v>
      </c>
      <c r="Q56" s="45" t="s">
        <v>17</v>
      </c>
      <c r="R56" s="45" t="s">
        <v>18</v>
      </c>
      <c r="S56" s="45" t="s">
        <v>19</v>
      </c>
      <c r="T56" s="45" t="s">
        <v>20</v>
      </c>
      <c r="U56" s="4"/>
    </row>
    <row r="57" spans="2:21" ht="23" thickBot="1" x14ac:dyDescent="0.6">
      <c r="B57" s="122"/>
      <c r="C57" s="128"/>
      <c r="D57" s="129"/>
      <c r="E57" s="130"/>
      <c r="F57" s="123"/>
      <c r="G57" s="124"/>
      <c r="H57" s="124"/>
      <c r="I57" s="124"/>
      <c r="J57" s="125"/>
      <c r="K57" s="122"/>
      <c r="L57" s="122"/>
      <c r="M57" s="132"/>
      <c r="N57" s="132"/>
      <c r="O57" s="132"/>
      <c r="P57" s="132"/>
      <c r="Q57" s="132"/>
      <c r="R57" s="132"/>
      <c r="S57" s="132"/>
      <c r="T57" s="132"/>
      <c r="U57" s="4"/>
    </row>
    <row r="58" spans="2:21" ht="22.5" x14ac:dyDescent="0.55000000000000004">
      <c r="B58" s="133" t="s">
        <v>75</v>
      </c>
      <c r="C58" s="62" t="s">
        <v>96</v>
      </c>
      <c r="D58" s="63"/>
      <c r="E58" s="64"/>
      <c r="F58" s="71" t="s">
        <v>137</v>
      </c>
      <c r="G58" s="63"/>
      <c r="H58" s="63"/>
      <c r="I58" s="63"/>
      <c r="J58" s="64"/>
      <c r="K58" s="133" t="s">
        <v>21</v>
      </c>
      <c r="L58" s="133" t="s">
        <v>22</v>
      </c>
      <c r="M58" s="134" t="s">
        <v>5</v>
      </c>
      <c r="N58" s="134" t="s">
        <v>6</v>
      </c>
      <c r="O58" s="134" t="s">
        <v>7</v>
      </c>
      <c r="P58" s="134" t="s">
        <v>8</v>
      </c>
      <c r="Q58" s="134" t="s">
        <v>9</v>
      </c>
      <c r="R58" s="134" t="s">
        <v>10</v>
      </c>
      <c r="S58" s="134" t="s">
        <v>11</v>
      </c>
      <c r="T58" s="135"/>
      <c r="U58" s="4"/>
    </row>
    <row r="59" spans="2:21" ht="22.5" x14ac:dyDescent="0.55000000000000004">
      <c r="B59" s="60"/>
      <c r="C59" s="65"/>
      <c r="D59" s="66"/>
      <c r="E59" s="67"/>
      <c r="F59" s="65"/>
      <c r="G59" s="66"/>
      <c r="H59" s="66"/>
      <c r="I59" s="66"/>
      <c r="J59" s="67"/>
      <c r="K59" s="60"/>
      <c r="L59" s="60"/>
      <c r="M59" s="2"/>
      <c r="N59" s="2"/>
      <c r="O59" s="2"/>
      <c r="P59" s="2"/>
      <c r="Q59" s="2"/>
      <c r="R59" s="2"/>
      <c r="S59" s="2"/>
      <c r="T59" s="33"/>
      <c r="U59" s="4"/>
    </row>
    <row r="60" spans="2:21" ht="22.5" x14ac:dyDescent="0.55000000000000004">
      <c r="B60" s="60"/>
      <c r="C60" s="65"/>
      <c r="D60" s="66"/>
      <c r="E60" s="67"/>
      <c r="F60" s="65"/>
      <c r="G60" s="66"/>
      <c r="H60" s="66"/>
      <c r="I60" s="66"/>
      <c r="J60" s="67"/>
      <c r="K60" s="60"/>
      <c r="L60" s="60"/>
      <c r="M60" s="45" t="s">
        <v>13</v>
      </c>
      <c r="N60" s="45" t="s">
        <v>14</v>
      </c>
      <c r="O60" s="45" t="s">
        <v>15</v>
      </c>
      <c r="P60" s="45" t="s">
        <v>16</v>
      </c>
      <c r="Q60" s="45" t="s">
        <v>17</v>
      </c>
      <c r="R60" s="45" t="s">
        <v>18</v>
      </c>
      <c r="S60" s="45" t="s">
        <v>19</v>
      </c>
      <c r="T60" s="45" t="s">
        <v>20</v>
      </c>
      <c r="U60" s="4"/>
    </row>
    <row r="61" spans="2:21" ht="23" thickBot="1" x14ac:dyDescent="0.6">
      <c r="B61" s="122"/>
      <c r="C61" s="123"/>
      <c r="D61" s="124"/>
      <c r="E61" s="125"/>
      <c r="F61" s="123"/>
      <c r="G61" s="124"/>
      <c r="H61" s="124"/>
      <c r="I61" s="124"/>
      <c r="J61" s="125"/>
      <c r="K61" s="122"/>
      <c r="L61" s="122"/>
      <c r="M61" s="126"/>
      <c r="N61" s="126"/>
      <c r="O61" s="126"/>
      <c r="P61" s="126"/>
      <c r="Q61" s="126"/>
      <c r="R61" s="126"/>
      <c r="S61" s="126"/>
      <c r="T61" s="126"/>
      <c r="U61" s="4"/>
    </row>
    <row r="62" spans="2:21" ht="21.65" customHeight="1" x14ac:dyDescent="0.55000000000000004">
      <c r="B62" s="60" t="s">
        <v>145</v>
      </c>
      <c r="C62" s="65" t="s">
        <v>97</v>
      </c>
      <c r="D62" s="66"/>
      <c r="E62" s="67"/>
      <c r="F62" s="127" t="s">
        <v>137</v>
      </c>
      <c r="G62" s="66"/>
      <c r="H62" s="66"/>
      <c r="I62" s="66"/>
      <c r="J62" s="67"/>
      <c r="K62" s="60" t="s">
        <v>21</v>
      </c>
      <c r="L62" s="60" t="s">
        <v>22</v>
      </c>
      <c r="M62" s="50" t="s">
        <v>5</v>
      </c>
      <c r="N62" s="50" t="s">
        <v>6</v>
      </c>
      <c r="O62" s="50" t="s">
        <v>7</v>
      </c>
      <c r="P62" s="50" t="s">
        <v>8</v>
      </c>
      <c r="Q62" s="50" t="s">
        <v>9</v>
      </c>
      <c r="R62" s="50" t="s">
        <v>10</v>
      </c>
      <c r="S62" s="50" t="s">
        <v>11</v>
      </c>
      <c r="T62" s="33"/>
      <c r="U62" s="4"/>
    </row>
    <row r="63" spans="2:21" ht="22.5" x14ac:dyDescent="0.55000000000000004">
      <c r="B63" s="60"/>
      <c r="C63" s="65"/>
      <c r="D63" s="66"/>
      <c r="E63" s="67"/>
      <c r="F63" s="65"/>
      <c r="G63" s="66"/>
      <c r="H63" s="66"/>
      <c r="I63" s="66"/>
      <c r="J63" s="67"/>
      <c r="K63" s="60"/>
      <c r="L63" s="60"/>
      <c r="M63" s="2"/>
      <c r="N63" s="2"/>
      <c r="O63" s="2"/>
      <c r="P63" s="2"/>
      <c r="Q63" s="2"/>
      <c r="R63" s="2"/>
      <c r="S63" s="2"/>
      <c r="T63" s="33"/>
      <c r="U63" s="4"/>
    </row>
    <row r="64" spans="2:21" ht="22.5" x14ac:dyDescent="0.55000000000000004">
      <c r="B64" s="60"/>
      <c r="C64" s="65"/>
      <c r="D64" s="66"/>
      <c r="E64" s="67"/>
      <c r="F64" s="65"/>
      <c r="G64" s="66"/>
      <c r="H64" s="66"/>
      <c r="I64" s="66"/>
      <c r="J64" s="67"/>
      <c r="K64" s="60"/>
      <c r="L64" s="60"/>
      <c r="M64" s="45" t="s">
        <v>13</v>
      </c>
      <c r="N64" s="45" t="s">
        <v>14</v>
      </c>
      <c r="O64" s="45" t="s">
        <v>15</v>
      </c>
      <c r="P64" s="45" t="s">
        <v>16</v>
      </c>
      <c r="Q64" s="45" t="s">
        <v>17</v>
      </c>
      <c r="R64" s="45" t="s">
        <v>18</v>
      </c>
      <c r="S64" s="45" t="s">
        <v>19</v>
      </c>
      <c r="T64" s="45" t="s">
        <v>20</v>
      </c>
      <c r="U64" s="4"/>
    </row>
    <row r="65" spans="1:21" ht="23" thickBot="1" x14ac:dyDescent="0.6">
      <c r="B65" s="122"/>
      <c r="C65" s="123"/>
      <c r="D65" s="124"/>
      <c r="E65" s="125"/>
      <c r="F65" s="123"/>
      <c r="G65" s="124"/>
      <c r="H65" s="124"/>
      <c r="I65" s="124"/>
      <c r="J65" s="125"/>
      <c r="K65" s="122"/>
      <c r="L65" s="122"/>
      <c r="M65" s="126"/>
      <c r="N65" s="126"/>
      <c r="O65" s="126"/>
      <c r="P65" s="126"/>
      <c r="Q65" s="126"/>
      <c r="R65" s="126"/>
      <c r="S65" s="126"/>
      <c r="T65" s="126"/>
      <c r="U65" s="4"/>
    </row>
    <row r="66" spans="1:21" ht="22.5" x14ac:dyDescent="0.55000000000000004">
      <c r="B66" s="60" t="s">
        <v>146</v>
      </c>
      <c r="C66" s="65" t="s">
        <v>98</v>
      </c>
      <c r="D66" s="66"/>
      <c r="E66" s="67"/>
      <c r="F66" s="127" t="s">
        <v>147</v>
      </c>
      <c r="G66" s="66"/>
      <c r="H66" s="66"/>
      <c r="I66" s="66"/>
      <c r="J66" s="67"/>
      <c r="K66" s="60" t="s">
        <v>21</v>
      </c>
      <c r="L66" s="60" t="s">
        <v>22</v>
      </c>
      <c r="M66" s="50" t="s">
        <v>5</v>
      </c>
      <c r="N66" s="50" t="s">
        <v>6</v>
      </c>
      <c r="O66" s="50" t="s">
        <v>7</v>
      </c>
      <c r="P66" s="50" t="s">
        <v>8</v>
      </c>
      <c r="Q66" s="50" t="s">
        <v>9</v>
      </c>
      <c r="R66" s="50" t="s">
        <v>10</v>
      </c>
      <c r="S66" s="50" t="s">
        <v>11</v>
      </c>
      <c r="T66" s="33"/>
      <c r="U66" s="4"/>
    </row>
    <row r="67" spans="1:21" ht="22.5" x14ac:dyDescent="0.55000000000000004">
      <c r="B67" s="60"/>
      <c r="C67" s="65"/>
      <c r="D67" s="66"/>
      <c r="E67" s="67"/>
      <c r="F67" s="65"/>
      <c r="G67" s="66"/>
      <c r="H67" s="66"/>
      <c r="I67" s="66"/>
      <c r="J67" s="67"/>
      <c r="K67" s="60"/>
      <c r="L67" s="60"/>
      <c r="M67" s="2"/>
      <c r="N67" s="2"/>
      <c r="O67" s="2"/>
      <c r="P67" s="2"/>
      <c r="Q67" s="2"/>
      <c r="R67" s="2"/>
      <c r="S67" s="2"/>
      <c r="T67" s="33"/>
      <c r="U67" s="4"/>
    </row>
    <row r="68" spans="1:21" ht="22.5" x14ac:dyDescent="0.55000000000000004">
      <c r="B68" s="60"/>
      <c r="C68" s="65"/>
      <c r="D68" s="66"/>
      <c r="E68" s="67"/>
      <c r="F68" s="65"/>
      <c r="G68" s="66"/>
      <c r="H68" s="66"/>
      <c r="I68" s="66"/>
      <c r="J68" s="67"/>
      <c r="K68" s="60"/>
      <c r="L68" s="60"/>
      <c r="M68" s="45" t="s">
        <v>13</v>
      </c>
      <c r="N68" s="45" t="s">
        <v>14</v>
      </c>
      <c r="O68" s="45" t="s">
        <v>15</v>
      </c>
      <c r="P68" s="45" t="s">
        <v>16</v>
      </c>
      <c r="Q68" s="45" t="s">
        <v>17</v>
      </c>
      <c r="R68" s="45" t="s">
        <v>18</v>
      </c>
      <c r="S68" s="45" t="s">
        <v>19</v>
      </c>
      <c r="T68" s="45" t="s">
        <v>20</v>
      </c>
      <c r="U68" s="4"/>
    </row>
    <row r="69" spans="1:21" ht="23" thickBot="1" x14ac:dyDescent="0.6">
      <c r="B69" s="122"/>
      <c r="C69" s="123"/>
      <c r="D69" s="124"/>
      <c r="E69" s="125"/>
      <c r="F69" s="123"/>
      <c r="G69" s="124"/>
      <c r="H69" s="124"/>
      <c r="I69" s="124"/>
      <c r="J69" s="125"/>
      <c r="K69" s="122"/>
      <c r="L69" s="122"/>
      <c r="M69" s="126"/>
      <c r="N69" s="126"/>
      <c r="O69" s="126"/>
      <c r="P69" s="126"/>
      <c r="Q69" s="126"/>
      <c r="R69" s="126"/>
      <c r="S69" s="126"/>
      <c r="T69" s="126"/>
      <c r="U69" s="4"/>
    </row>
    <row r="70" spans="1:21" ht="22.5" x14ac:dyDescent="0.55000000000000004">
      <c r="B70" s="60" t="s">
        <v>48</v>
      </c>
      <c r="C70" s="65" t="s">
        <v>120</v>
      </c>
      <c r="D70" s="66"/>
      <c r="E70" s="67"/>
      <c r="F70" s="127" t="s">
        <v>148</v>
      </c>
      <c r="G70" s="66"/>
      <c r="H70" s="66"/>
      <c r="I70" s="66"/>
      <c r="J70" s="67"/>
      <c r="K70" s="60" t="s">
        <v>21</v>
      </c>
      <c r="L70" s="60" t="s">
        <v>22</v>
      </c>
      <c r="M70" s="50" t="s">
        <v>5</v>
      </c>
      <c r="N70" s="50" t="s">
        <v>6</v>
      </c>
      <c r="O70" s="50" t="s">
        <v>7</v>
      </c>
      <c r="P70" s="50" t="s">
        <v>8</v>
      </c>
      <c r="Q70" s="50" t="s">
        <v>9</v>
      </c>
      <c r="R70" s="50" t="s">
        <v>10</v>
      </c>
      <c r="S70" s="50" t="s">
        <v>11</v>
      </c>
      <c r="T70" s="33"/>
      <c r="U70" s="4"/>
    </row>
    <row r="71" spans="1:21" ht="22.5" x14ac:dyDescent="0.55000000000000004">
      <c r="B71" s="60"/>
      <c r="C71" s="65"/>
      <c r="D71" s="66"/>
      <c r="E71" s="67"/>
      <c r="F71" s="65"/>
      <c r="G71" s="66"/>
      <c r="H71" s="66"/>
      <c r="I71" s="66"/>
      <c r="J71" s="67"/>
      <c r="K71" s="60"/>
      <c r="L71" s="60"/>
      <c r="M71" s="2"/>
      <c r="N71" s="2"/>
      <c r="O71" s="2"/>
      <c r="P71" s="2"/>
      <c r="Q71" s="2"/>
      <c r="R71" s="2"/>
      <c r="S71" s="2"/>
      <c r="T71" s="33"/>
      <c r="U71" s="4"/>
    </row>
    <row r="72" spans="1:21" ht="22.5" x14ac:dyDescent="0.55000000000000004">
      <c r="B72" s="60"/>
      <c r="C72" s="65"/>
      <c r="D72" s="66"/>
      <c r="E72" s="67"/>
      <c r="F72" s="65"/>
      <c r="G72" s="66"/>
      <c r="H72" s="66"/>
      <c r="I72" s="66"/>
      <c r="J72" s="67"/>
      <c r="K72" s="60"/>
      <c r="L72" s="60"/>
      <c r="M72" s="45" t="s">
        <v>13</v>
      </c>
      <c r="N72" s="45" t="s">
        <v>14</v>
      </c>
      <c r="O72" s="45" t="s">
        <v>15</v>
      </c>
      <c r="P72" s="45" t="s">
        <v>16</v>
      </c>
      <c r="Q72" s="45" t="s">
        <v>17</v>
      </c>
      <c r="R72" s="45" t="s">
        <v>18</v>
      </c>
      <c r="S72" s="45" t="s">
        <v>19</v>
      </c>
      <c r="T72" s="45" t="s">
        <v>20</v>
      </c>
      <c r="U72" s="4"/>
    </row>
    <row r="73" spans="1:21" ht="23" thickBot="1" x14ac:dyDescent="0.6">
      <c r="B73" s="122"/>
      <c r="C73" s="123"/>
      <c r="D73" s="124"/>
      <c r="E73" s="125"/>
      <c r="F73" s="123"/>
      <c r="G73" s="124"/>
      <c r="H73" s="124"/>
      <c r="I73" s="124"/>
      <c r="J73" s="125"/>
      <c r="K73" s="122"/>
      <c r="L73" s="122"/>
      <c r="M73" s="126"/>
      <c r="N73" s="126"/>
      <c r="O73" s="126"/>
      <c r="P73" s="126"/>
      <c r="Q73" s="126"/>
      <c r="R73" s="126"/>
      <c r="S73" s="126"/>
      <c r="T73" s="126"/>
      <c r="U73" s="4"/>
    </row>
    <row r="74" spans="1:21" ht="22.5" x14ac:dyDescent="0.55000000000000004">
      <c r="A74" s="4"/>
      <c r="B74" s="60" t="s">
        <v>77</v>
      </c>
      <c r="C74" s="65" t="s">
        <v>121</v>
      </c>
      <c r="D74" s="66"/>
      <c r="E74" s="67"/>
      <c r="F74" s="127" t="s">
        <v>149</v>
      </c>
      <c r="G74" s="66"/>
      <c r="H74" s="66"/>
      <c r="I74" s="66"/>
      <c r="J74" s="67"/>
      <c r="K74" s="60"/>
      <c r="L74" s="60" t="s">
        <v>65</v>
      </c>
      <c r="M74" s="50" t="s">
        <v>5</v>
      </c>
      <c r="N74" s="50" t="s">
        <v>6</v>
      </c>
      <c r="O74" s="50" t="s">
        <v>7</v>
      </c>
      <c r="P74" s="50" t="s">
        <v>8</v>
      </c>
      <c r="Q74" s="50" t="s">
        <v>9</v>
      </c>
      <c r="R74" s="50" t="s">
        <v>10</v>
      </c>
      <c r="S74" s="50" t="s">
        <v>11</v>
      </c>
      <c r="T74" s="33"/>
      <c r="U74" s="4"/>
    </row>
    <row r="75" spans="1:21" ht="22.5" x14ac:dyDescent="0.55000000000000004">
      <c r="A75" s="4"/>
      <c r="B75" s="60"/>
      <c r="C75" s="65"/>
      <c r="D75" s="66"/>
      <c r="E75" s="67"/>
      <c r="F75" s="65"/>
      <c r="G75" s="66"/>
      <c r="H75" s="66"/>
      <c r="I75" s="66"/>
      <c r="J75" s="67"/>
      <c r="K75" s="60"/>
      <c r="L75" s="60"/>
      <c r="M75" s="49"/>
      <c r="N75" s="49"/>
      <c r="O75" s="49"/>
      <c r="P75" s="49"/>
      <c r="Q75" s="49"/>
      <c r="R75" s="49"/>
      <c r="S75" s="49"/>
      <c r="T75" s="33"/>
      <c r="U75" s="4"/>
    </row>
    <row r="76" spans="1:21" ht="22.5" x14ac:dyDescent="0.55000000000000004">
      <c r="B76" s="60"/>
      <c r="C76" s="65"/>
      <c r="D76" s="66"/>
      <c r="E76" s="67"/>
      <c r="F76" s="65"/>
      <c r="G76" s="66"/>
      <c r="H76" s="66"/>
      <c r="I76" s="66"/>
      <c r="J76" s="67"/>
      <c r="K76" s="60"/>
      <c r="L76" s="60"/>
      <c r="M76" s="45" t="s">
        <v>13</v>
      </c>
      <c r="N76" s="45" t="s">
        <v>14</v>
      </c>
      <c r="O76" s="45" t="s">
        <v>15</v>
      </c>
      <c r="P76" s="45" t="s">
        <v>16</v>
      </c>
      <c r="Q76" s="45" t="s">
        <v>17</v>
      </c>
      <c r="R76" s="45" t="s">
        <v>18</v>
      </c>
      <c r="S76" s="45" t="s">
        <v>19</v>
      </c>
      <c r="T76" s="45" t="s">
        <v>20</v>
      </c>
    </row>
    <row r="77" spans="1:21" ht="22.5" x14ac:dyDescent="0.55000000000000004">
      <c r="B77" s="61"/>
      <c r="C77" s="68"/>
      <c r="D77" s="69"/>
      <c r="E77" s="70"/>
      <c r="F77" s="68"/>
      <c r="G77" s="69"/>
      <c r="H77" s="69"/>
      <c r="I77" s="69"/>
      <c r="J77" s="70"/>
      <c r="K77" s="61"/>
      <c r="L77" s="61"/>
      <c r="M77" s="49"/>
      <c r="N77" s="49"/>
      <c r="O77" s="49"/>
      <c r="P77" s="49"/>
      <c r="Q77" s="49"/>
      <c r="R77" s="49"/>
      <c r="S77" s="49"/>
      <c r="T77" s="49"/>
    </row>
  </sheetData>
  <mergeCells count="87">
    <mergeCell ref="B19:C19"/>
    <mergeCell ref="D19:G19"/>
    <mergeCell ref="H19:K19"/>
    <mergeCell ref="B2:I2"/>
    <mergeCell ref="J2:L2"/>
    <mergeCell ref="B4:T4"/>
    <mergeCell ref="B5:T5"/>
    <mergeCell ref="C7:E7"/>
    <mergeCell ref="G7:I7"/>
    <mergeCell ref="B9:T9"/>
    <mergeCell ref="B11:T11"/>
    <mergeCell ref="D15:E15"/>
    <mergeCell ref="D16:E16"/>
    <mergeCell ref="B18:C18"/>
    <mergeCell ref="B21:T21"/>
    <mergeCell ref="C22:E22"/>
    <mergeCell ref="F22:J22"/>
    <mergeCell ref="B23:B25"/>
    <mergeCell ref="C23:E25"/>
    <mergeCell ref="F23:J25"/>
    <mergeCell ref="K23:K25"/>
    <mergeCell ref="L23:L25"/>
    <mergeCell ref="B26:B29"/>
    <mergeCell ref="C26:E29"/>
    <mergeCell ref="F26:J29"/>
    <mergeCell ref="K26:K29"/>
    <mergeCell ref="L26:L29"/>
    <mergeCell ref="B42:B45"/>
    <mergeCell ref="C42:E45"/>
    <mergeCell ref="F42:J45"/>
    <mergeCell ref="K42:K45"/>
    <mergeCell ref="L42:L45"/>
    <mergeCell ref="B30:B33"/>
    <mergeCell ref="C30:E33"/>
    <mergeCell ref="F30:J33"/>
    <mergeCell ref="K30:K33"/>
    <mergeCell ref="L30:L33"/>
    <mergeCell ref="B38:B41"/>
    <mergeCell ref="C38:E41"/>
    <mergeCell ref="F38:J41"/>
    <mergeCell ref="K38:K41"/>
    <mergeCell ref="L38:L41"/>
    <mergeCell ref="B34:B37"/>
    <mergeCell ref="C34:E37"/>
    <mergeCell ref="F34:J37"/>
    <mergeCell ref="K34:K37"/>
    <mergeCell ref="L34:L37"/>
    <mergeCell ref="L50:L53"/>
    <mergeCell ref="B54:B57"/>
    <mergeCell ref="C54:E57"/>
    <mergeCell ref="F54:J57"/>
    <mergeCell ref="K54:K57"/>
    <mergeCell ref="L54:L57"/>
    <mergeCell ref="L58:L61"/>
    <mergeCell ref="B62:B65"/>
    <mergeCell ref="C62:E65"/>
    <mergeCell ref="F62:J65"/>
    <mergeCell ref="K62:K65"/>
    <mergeCell ref="L62:L65"/>
    <mergeCell ref="L74:L77"/>
    <mergeCell ref="L46:L49"/>
    <mergeCell ref="B66:B69"/>
    <mergeCell ref="C66:E69"/>
    <mergeCell ref="F66:J69"/>
    <mergeCell ref="K66:K69"/>
    <mergeCell ref="L66:L69"/>
    <mergeCell ref="B70:B73"/>
    <mergeCell ref="C70:E73"/>
    <mergeCell ref="F70:J73"/>
    <mergeCell ref="K70:K73"/>
    <mergeCell ref="L70:L73"/>
    <mergeCell ref="B58:B61"/>
    <mergeCell ref="C58:E61"/>
    <mergeCell ref="F58:J61"/>
    <mergeCell ref="K58:K61"/>
    <mergeCell ref="B46:B49"/>
    <mergeCell ref="C46:E49"/>
    <mergeCell ref="F46:J49"/>
    <mergeCell ref="K46:K49"/>
    <mergeCell ref="B74:B77"/>
    <mergeCell ref="C74:E77"/>
    <mergeCell ref="F74:J77"/>
    <mergeCell ref="K74:K77"/>
    <mergeCell ref="B50:B53"/>
    <mergeCell ref="C50:E53"/>
    <mergeCell ref="F50:J53"/>
    <mergeCell ref="K50:K53"/>
  </mergeCells>
  <phoneticPr fontId="1"/>
  <printOptions horizontalCentered="1" verticalCentered="1"/>
  <pageMargins left="0" right="0" top="0" bottom="0" header="0.31496062992125984" footer="0.31496062992125984"/>
  <pageSetup paperSize="8" scale="6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演習の趣旨と利用方法</vt:lpstr>
      <vt:lpstr>A_EXCEL予算実務→</vt:lpstr>
      <vt:lpstr>A①_営業部_入力</vt:lpstr>
      <vt:lpstr>A①_購買部_入力</vt:lpstr>
      <vt:lpstr>A①_全社集計</vt:lpstr>
      <vt:lpstr>A①_営業部_入力!Print_Area</vt:lpstr>
      <vt:lpstr>A①_購買部_入力!Print_Area</vt:lpstr>
      <vt:lpstr>A①_全社集計!Print_Area</vt:lpstr>
      <vt:lpstr>演習の趣旨と利用方法!Print_Area</vt:lpstr>
      <vt:lpstr>A①_営業部_入力!Print_Titles</vt:lpstr>
      <vt:lpstr>A①_購買部_入力!Print_Titles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2022-10-20T06:37:43Z</cp:lastPrinted>
  <dcterms:created xsi:type="dcterms:W3CDTF">2021-09-20T04:00:10Z</dcterms:created>
  <dcterms:modified xsi:type="dcterms:W3CDTF">2022-10-20T07:08:50Z</dcterms:modified>
</cp:coreProperties>
</file>